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 codeName="{00000000-0000-0000-0000-000000000000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29/"/>
    </mc:Choice>
  </mc:AlternateContent>
  <xr:revisionPtr revIDLastSave="6" documentId="8_{A117E3D2-5AAB-4E9E-9FA7-25D263878D31}" xr6:coauthVersionLast="47" xr6:coauthVersionMax="47" xr10:uidLastSave="{85888429-770D-47A5-9F35-3A45F2349680}"/>
  <bookViews>
    <workbookView xWindow="-28920" yWindow="-75" windowWidth="29040" windowHeight="15720" xr2:uid="{00000000-000D-0000-FFFF-FFFF00000000}"/>
  </bookViews>
  <sheets>
    <sheet name="ACCEUIL" sheetId="1" r:id="rId1"/>
    <sheet name="Calcul 01" sheetId="2" r:id="rId2"/>
    <sheet name="Titre Selectioné" sheetId="3" r:id="rId3"/>
  </sheets>
  <definedNames>
    <definedName name="_xlnm.Print_Area" localSheetId="0">ACCEUIL!$A$1:$O$32</definedName>
    <definedName name="solver_adj" localSheetId="0" hidden="1">ACCEUIL!$O$19:$O$24</definedName>
    <definedName name="solver_adj" localSheetId="1" hidden="1">'Calcul 01'!$R$26:$R$29</definedName>
    <definedName name="solver_eng" localSheetId="0" hidden="1">1</definedName>
    <definedName name="solver_eng" localSheetId="1" hidden="1">1</definedName>
    <definedName name="solver_lhs1" localSheetId="1" hidden="1">'Calcul 01'!$O$26</definedName>
    <definedName name="solver_lhs10" localSheetId="1" hidden="1">'Calcul 01'!$O$30</definedName>
    <definedName name="solver_lhs11" localSheetId="1" hidden="1">'Calcul 01'!$O$31</definedName>
    <definedName name="solver_lhs12" localSheetId="1" hidden="1">'Calcul 01'!$O$31</definedName>
    <definedName name="solver_lhs2" localSheetId="1" hidden="1">'Calcul 01'!$O$26</definedName>
    <definedName name="solver_lhs3" localSheetId="1" hidden="1">'Calcul 01'!$O$27</definedName>
    <definedName name="solver_lhs4" localSheetId="1" hidden="1">'Calcul 01'!$O$27</definedName>
    <definedName name="solver_lhs5" localSheetId="1" hidden="1">'Calcul 01'!$O$28</definedName>
    <definedName name="solver_lhs6" localSheetId="1" hidden="1">'Calcul 01'!$O$28</definedName>
    <definedName name="solver_lhs7" localSheetId="1" hidden="1">'Calcul 01'!$O$29</definedName>
    <definedName name="solver_lhs8" localSheetId="1" hidden="1">'Calcul 01'!$O$29</definedName>
    <definedName name="solver_lhs9" localSheetId="1" hidden="1">'Calcul 01'!$O$30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0</definedName>
    <definedName name="solver_opt" localSheetId="0" hidden="1">ACCEUIL!$N$27</definedName>
    <definedName name="solver_opt" localSheetId="1" hidden="1">'Calcul 01'!$Q$45</definedName>
    <definedName name="solver_pre" localSheetId="0" hidden="1">0.000001</definedName>
    <definedName name="solver_pre" localSheetId="1" hidden="1">0.000001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2" localSheetId="1" hidden="1">1</definedName>
    <definedName name="solver_rel3" localSheetId="1" hidden="1">3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0.001</definedName>
    <definedName name="solver_rhs10" localSheetId="1" hidden="1">3</definedName>
    <definedName name="solver_rhs11" localSheetId="1" hidden="1">3</definedName>
    <definedName name="solver_rhs12" localSheetId="1" hidden="1">6</definedName>
    <definedName name="solver_rhs2" localSheetId="1" hidden="1">15</definedName>
    <definedName name="solver_rhs3" localSheetId="1" hidden="1">-15</definedName>
    <definedName name="solver_rhs4" localSheetId="1" hidden="1">30</definedName>
    <definedName name="solver_rhs5" localSheetId="1" hidden="1">-30</definedName>
    <definedName name="solver_rhs6" localSheetId="1" hidden="1">30</definedName>
    <definedName name="solver_rhs7" localSheetId="1" hidden="1">-30</definedName>
    <definedName name="solver_rhs8" localSheetId="1" hidden="1">30</definedName>
    <definedName name="solver_rhs9" localSheetId="1" hidden="1">0.001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2" l="1"/>
  <c r="M40" i="2"/>
  <c r="M36" i="2"/>
  <c r="M32" i="2"/>
  <c r="M28" i="2"/>
  <c r="P43" i="2"/>
  <c r="P39" i="2"/>
  <c r="P35" i="2"/>
  <c r="P31" i="2"/>
  <c r="P27" i="2"/>
  <c r="P36" i="2"/>
  <c r="M43" i="2"/>
  <c r="M39" i="2"/>
  <c r="M35" i="2"/>
  <c r="M31" i="2"/>
  <c r="M27" i="2"/>
  <c r="P34" i="2"/>
  <c r="P26" i="2"/>
  <c r="M34" i="2"/>
  <c r="M26" i="2"/>
  <c r="P44" i="2"/>
  <c r="P42" i="2"/>
  <c r="P38" i="2"/>
  <c r="P30" i="2"/>
  <c r="M38" i="2"/>
  <c r="M33" i="2"/>
  <c r="P32" i="2"/>
  <c r="M42" i="2"/>
  <c r="M30" i="2"/>
  <c r="P40" i="2"/>
  <c r="P41" i="2"/>
  <c r="P37" i="2"/>
  <c r="P33" i="2"/>
  <c r="P29" i="2"/>
  <c r="M41" i="2"/>
  <c r="M37" i="2"/>
  <c r="M29" i="2"/>
  <c r="P28" i="2"/>
  <c r="Q28" i="2" l="1"/>
  <c r="N29" i="2"/>
  <c r="N37" i="2"/>
  <c r="N41" i="2"/>
  <c r="Q29" i="2"/>
  <c r="Q33" i="2"/>
  <c r="Q37" i="2"/>
  <c r="Q41" i="2"/>
  <c r="Q40" i="2"/>
  <c r="N30" i="2"/>
  <c r="N42" i="2"/>
  <c r="Q32" i="2"/>
  <c r="N33" i="2"/>
  <c r="N38" i="2"/>
  <c r="Q30" i="2"/>
  <c r="Q38" i="2"/>
  <c r="Q42" i="2"/>
  <c r="Q44" i="2"/>
  <c r="N26" i="2"/>
  <c r="N34" i="2"/>
  <c r="Q26" i="2"/>
  <c r="Q34" i="2"/>
  <c r="N27" i="2"/>
  <c r="N31" i="2"/>
  <c r="N35" i="2"/>
  <c r="N39" i="2"/>
  <c r="N43" i="2"/>
  <c r="Q36" i="2"/>
  <c r="Q27" i="2"/>
  <c r="Q31" i="2"/>
  <c r="Q35" i="2"/>
  <c r="Q39" i="2"/>
  <c r="Q43" i="2"/>
  <c r="N28" i="2"/>
  <c r="N32" i="2"/>
  <c r="N36" i="2"/>
  <c r="N40" i="2"/>
  <c r="N44" i="2"/>
  <c r="Q45" i="2" l="1"/>
  <c r="N45" i="2"/>
</calcChain>
</file>

<file path=xl/sharedStrings.xml><?xml version="1.0" encoding="utf-8"?>
<sst xmlns="http://schemas.openxmlformats.org/spreadsheetml/2006/main" count="230" uniqueCount="112">
  <si>
    <t>Cote d'ivoire - COURBE DES TAUX 
29/05/2026</t>
  </si>
  <si>
    <t>Maturité</t>
  </si>
  <si>
    <t>Zero Coupon</t>
  </si>
  <si>
    <t>Taux Après Lissage</t>
  </si>
  <si>
    <t>1 mois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</si>
  <si>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</si>
  <si>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</si>
  <si>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</si>
  <si>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</si>
  <si>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</si>
  <si>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</si>
  <si>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</si>
  <si>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</si>
  <si>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</si>
  <si>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</si>
  <si>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</si>
  <si>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</si>
  <si>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</si>
  <si>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</si>
  <si>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</si>
  <si>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</si>
  <si>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</si>
  <si>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</si>
  <si>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oui</t>
  </si>
  <si>
    <t>Cote d'ivoire</t>
  </si>
  <si>
    <t>Titres selectionnés</t>
  </si>
  <si>
    <t>Profils d'Amortissements</t>
  </si>
  <si>
    <t>maturité</t>
  </si>
  <si>
    <t>DVM</t>
  </si>
  <si>
    <t>Tx - MP</t>
  </si>
  <si>
    <t>Taux Coupon</t>
  </si>
  <si>
    <t>Mode Amort</t>
  </si>
  <si>
    <t>Différé</t>
  </si>
  <si>
    <t>Px - MP</t>
  </si>
  <si>
    <t>Date Em</t>
  </si>
  <si>
    <t>IF</t>
  </si>
  <si>
    <t>Prix</t>
  </si>
  <si>
    <t>FA</t>
  </si>
  <si>
    <t>Residus</t>
  </si>
  <si>
    <t>Paramètre</t>
  </si>
  <si>
    <t>Spline</t>
  </si>
  <si>
    <t>Somme des Residus</t>
  </si>
  <si>
    <t>Année</t>
  </si>
  <si>
    <t>Semaine</t>
  </si>
  <si>
    <t>Trimestre</t>
  </si>
  <si>
    <t>Mois</t>
  </si>
  <si>
    <t>Code de l'enchére</t>
  </si>
  <si>
    <t>Emetteur</t>
  </si>
  <si>
    <t>Libellé</t>
  </si>
  <si>
    <t>ISIN</t>
  </si>
  <si>
    <t>Identifiant</t>
  </si>
  <si>
    <t>Instrument</t>
  </si>
  <si>
    <t>Is Reopening</t>
  </si>
  <si>
    <t>Voie</t>
  </si>
  <si>
    <t>Date d'émission</t>
  </si>
  <si>
    <t>Date de valeur</t>
  </si>
  <si>
    <t>Date d'échéance</t>
  </si>
  <si>
    <t>Mtt annoncé</t>
  </si>
  <si>
    <t>Mtt soumis</t>
  </si>
  <si>
    <t>Mtt retenu</t>
  </si>
  <si>
    <t>TM</t>
  </si>
  <si>
    <t>TMP</t>
  </si>
  <si>
    <t>Coupon</t>
  </si>
  <si>
    <t>PM</t>
  </si>
  <si>
    <t>PMP</t>
  </si>
  <si>
    <t>Freq amort</t>
  </si>
  <si>
    <t>Freq Int</t>
  </si>
  <si>
    <t>Type d'operation</t>
  </si>
  <si>
    <t>Tx Post-compté</t>
  </si>
  <si>
    <t>S2</t>
  </si>
  <si>
    <t>T4</t>
  </si>
  <si>
    <t>Dec</t>
  </si>
  <si>
    <t>CI -BT - 1 mois - 30.décembre.25</t>
  </si>
  <si>
    <t>CI0000009650</t>
  </si>
  <si>
    <t>BT</t>
  </si>
  <si>
    <t>N</t>
  </si>
  <si>
    <t>Adjudication</t>
  </si>
  <si>
    <t>A</t>
  </si>
  <si>
    <t>Oct</t>
  </si>
  <si>
    <t>CI -BT - 3 mois - 30.décembre.25</t>
  </si>
  <si>
    <t>CI0000009544</t>
  </si>
  <si>
    <t>Y</t>
  </si>
  <si>
    <t>T3</t>
  </si>
  <si>
    <t>Juil</t>
  </si>
  <si>
    <t>CI -BT - 5 mois - 07.décembre.25</t>
  </si>
  <si>
    <t>CI0000008512</t>
  </si>
  <si>
    <t>T2</t>
  </si>
  <si>
    <t>mai</t>
  </si>
  <si>
    <t>ADJ-CI0000010260-BAT1A-2026</t>
  </si>
  <si>
    <t>CI -BT - 12 mois - 18.mai.27</t>
  </si>
  <si>
    <t>CI0000010260</t>
  </si>
  <si>
    <t>Emission</t>
  </si>
  <si>
    <t>S1</t>
  </si>
  <si>
    <t>T1</t>
  </si>
  <si>
    <t>Fev</t>
  </si>
  <si>
    <t>CI - 5,3% - 3 ans - 08.février.26</t>
  </si>
  <si>
    <t>CI0000005922</t>
  </si>
  <si>
    <t>OT</t>
  </si>
  <si>
    <t>Échange</t>
  </si>
  <si>
    <t>ADJ-CI0000010310-OAT3A-2026</t>
  </si>
  <si>
    <t>CI - 5,2% - 3 ans - 29.mai.29</t>
  </si>
  <si>
    <t>CI0000010310</t>
  </si>
  <si>
    <t>ADJ-CI0000010328-OAT5A-2026</t>
  </si>
  <si>
    <t>CI - 5,45% - 5 ans - 29.mai.31</t>
  </si>
  <si>
    <t>CI0000010328</t>
  </si>
  <si>
    <t>Mars</t>
  </si>
  <si>
    <t>CI - 5,85% - 7 ans - 04.mars.33</t>
  </si>
  <si>
    <t>CI0000010013</t>
  </si>
  <si>
    <t>CI - 6,25% - 10 ans - 12.février.35</t>
  </si>
  <si>
    <t>CI0000008819</t>
  </si>
  <si>
    <t>CI - 6,25% - 15 ans - 15.octobre.40</t>
  </si>
  <si>
    <t>CI0000009585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</si>
</sst>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28"/>
      <color theme="0"/>
      <name val="Helvetica Neue"/>
      <family val="3"/>
      <charset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8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7" fillId="4" borderId="7" xfId="0" applyFont="1" applyFill="1" applyBorder="1"/>
    <xf numFmtId="0" fontId="7" fillId="4" borderId="7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7" fillId="4" borderId="7" xfId="0" applyFont="1" applyFill="1" applyBorder="1" applyAlignment="1">
      <alignment wrapText="1"/>
    </xf>
    <xf numFmtId="164" fontId="7" fillId="4" borderId="7" xfId="0" applyNumberFormat="1" applyFont="1" applyFill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0" fontId="0" fillId="0" borderId="0" xfId="0" applyAlignment="1">
      <alignment wrapText="1"/>
    </xf>
    <xf numFmtId="1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4" borderId="8" xfId="0" applyFont="1" applyFill="1" applyBorder="1" applyAlignment="1"/>
    <xf numFmtId="0" fontId="7" fillId="4" borderId="9" xfId="0" applyFont="1" applyFill="1" applyBorder="1" applyAlignment="1"/>
    <xf numFmtId="0" fontId="7" fillId="4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29/05/2026</a:t>
            </a:r>
          </a:p>
        </c:rich>
      </c:tx>
      <c:layout>
        <c:manualLayout>
          <c:xMode val="edge"/>
          <c:yMode val="edge"/>
          <c:x val="0.83538762121048271"/>
          <c:y val="0.92249151820464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'Calcul 01'!$M$26:$M$44</c:f>
              <c:numCache>
                <c:formatCode>General</c:formatCode>
                <c:ptCount val="19"/>
                <c:pt idx="0">
                  <c:v>4.5829558949683089E-2</c:v>
                </c:pt>
                <c:pt idx="1">
                  <c:v>4.221408578177456E-2</c:v>
                </c:pt>
                <c:pt idx="2">
                  <c:v>4.1488930066103685E-2</c:v>
                </c:pt>
                <c:pt idx="3">
                  <c:v>4.3598792012293802E-2</c:v>
                </c:pt>
                <c:pt idx="4">
                  <c:v>4.6816460395664339E-2</c:v>
                </c:pt>
                <c:pt idx="5">
                  <c:v>5.9286472321378007E-2</c:v>
                </c:pt>
                <c:pt idx="6">
                  <c:v>6.6783333798898045E-2</c:v>
                </c:pt>
                <c:pt idx="7">
                  <c:v>7.0857099278465618E-2</c:v>
                </c:pt>
                <c:pt idx="8">
                  <c:v>7.3028688155571661E-2</c:v>
                </c:pt>
                <c:pt idx="9">
                  <c:v>7.4103556463902737E-2</c:v>
                </c:pt>
                <c:pt idx="10">
                  <c:v>7.4521559001300697E-2</c:v>
                </c:pt>
                <c:pt idx="11">
                  <c:v>7.454101901084384E-2</c:v>
                </c:pt>
                <c:pt idx="12">
                  <c:v>7.4321368504165597E-2</c:v>
                </c:pt>
                <c:pt idx="13">
                  <c:v>7.396361565010269E-2</c:v>
                </c:pt>
                <c:pt idx="14">
                  <c:v>7.3532387228408491E-2</c:v>
                </c:pt>
                <c:pt idx="15">
                  <c:v>7.3068944944022329E-2</c:v>
                </c:pt>
                <c:pt idx="16">
                  <c:v>7.2599292576622731E-2</c:v>
                </c:pt>
                <c:pt idx="17">
                  <c:v>7.2139397232286726E-2</c:v>
                </c:pt>
                <c:pt idx="18">
                  <c:v>7.1698621171893781E-2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B-4D8C-A819-BC26C3471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3.8620404771749772E-2</c:v>
                </c:pt>
                <c:pt idx="4">
                  <c:v>3.7775010377750107E-2</c:v>
                </c:pt>
                <c:pt idx="5">
                  <c:v>7.1472843253671314E-2</c:v>
                </c:pt>
                <c:pt idx="6">
                  <c:v>6.4637258253854579E-2</c:v>
                </c:pt>
                <c:pt idx="7">
                  <c:v>6.8499446052276314E-2</c:v>
                </c:pt>
                <c:pt idx="8">
                  <c:v>7.2463595228532407E-2</c:v>
                </c:pt>
                <c:pt idx="9">
                  <c:v>7.3193709951177466E-2</c:v>
                </c:pt>
                <c:pt idx="10">
                  <c:v>7.3974856195925032E-2</c:v>
                </c:pt>
                <c:pt idx="11">
                  <c:v>7.4336197633869894E-2</c:v>
                </c:pt>
                <c:pt idx="12">
                  <c:v>7.4727781515403047E-2</c:v>
                </c:pt>
                <c:pt idx="13">
                  <c:v>7.5146545704836365E-2</c:v>
                </c:pt>
                <c:pt idx="14">
                  <c:v>7.428713097720907E-2</c:v>
                </c:pt>
                <c:pt idx="15">
                  <c:v>7.3432186982294034E-2</c:v>
                </c:pt>
                <c:pt idx="16">
                  <c:v>7.2575861670935327E-2</c:v>
                </c:pt>
                <c:pt idx="17">
                  <c:v>7.1713952888954546E-2</c:v>
                </c:pt>
                <c:pt idx="18">
                  <c:v>7.0843398275795E-2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DB-4D8C-A819-BC26C3471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34926</xdr:colOff>
      <xdr:row>13</xdr:row>
      <xdr:rowOff>15876</xdr:rowOff>
    </xdr:from>
    <xdr:to>
      <xdr:col>8</xdr:col>
      <xdr:colOff>293151</xdr:colOff>
      <xdr:row>31</xdr:row>
      <xdr:rowOff>153151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Q19" sqref="P19:Q19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26" customWidth="1"/>
    <col min="13" max="13" width="12.140625" style="26" customWidth="1"/>
    <col min="14" max="14" width="13.5703125" style="26" customWidth="1"/>
  </cols>
  <sheetData>
    <row r="1" spans="1:21" ht="15" customHeight="1">
      <c r="A1" s="1"/>
      <c r="C1" s="2"/>
      <c r="D1" s="2"/>
      <c r="E1" s="2"/>
      <c r="F1" s="2"/>
      <c r="G1" s="29" t="s">
        <v>0</v>
      </c>
      <c r="H1" s="29"/>
      <c r="I1" s="29"/>
      <c r="J1" s="29"/>
      <c r="K1" s="29"/>
      <c r="L1" s="29"/>
      <c r="M1" s="29"/>
      <c r="N1" s="29"/>
      <c r="O1" s="29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9"/>
      <c r="H2" s="29"/>
      <c r="I2" s="29"/>
      <c r="J2" s="29"/>
      <c r="K2" s="29"/>
      <c r="L2" s="29"/>
      <c r="M2" s="29"/>
      <c r="N2" s="29"/>
      <c r="O2" s="29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9"/>
      <c r="H3" s="29"/>
      <c r="I3" s="29"/>
      <c r="J3" s="29"/>
      <c r="K3" s="29"/>
      <c r="L3" s="29"/>
      <c r="M3" s="29"/>
      <c r="N3" s="29"/>
      <c r="O3" s="29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9"/>
      <c r="H4" s="29"/>
      <c r="I4" s="29"/>
      <c r="J4" s="29"/>
      <c r="K4" s="29"/>
      <c r="L4" s="29"/>
      <c r="M4" s="29"/>
      <c r="N4" s="29"/>
      <c r="O4" s="29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9"/>
      <c r="H5" s="29"/>
      <c r="I5" s="29"/>
      <c r="J5" s="29"/>
      <c r="K5" s="29"/>
      <c r="L5" s="29"/>
      <c r="M5" s="29"/>
      <c r="N5" s="29"/>
      <c r="O5" s="29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9"/>
      <c r="H6" s="29"/>
      <c r="I6" s="29"/>
      <c r="J6" s="29"/>
      <c r="K6" s="29"/>
      <c r="L6" s="29"/>
      <c r="M6" s="29"/>
      <c r="N6" s="29"/>
      <c r="O6" s="29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0"/>
      <c r="M7" s="20"/>
      <c r="N7" s="20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8"/>
      <c r="J8" s="28"/>
      <c r="K8" s="28"/>
      <c r="L8" s="28"/>
      <c r="M8" s="20"/>
      <c r="N8" s="20"/>
      <c r="O8" s="2"/>
      <c r="P8" s="2"/>
      <c r="Q8" s="2"/>
      <c r="R8" s="2"/>
      <c r="S8" s="2"/>
      <c r="T8" s="2"/>
      <c r="U8" s="2"/>
    </row>
    <row r="9" spans="1:21">
      <c r="A9" s="3"/>
      <c r="B9" s="2"/>
      <c r="C9" s="2"/>
      <c r="D9" s="2"/>
      <c r="E9" s="2"/>
      <c r="F9" s="2"/>
      <c r="G9" s="2"/>
      <c r="H9" s="2"/>
      <c r="I9" s="28"/>
      <c r="J9" s="28"/>
      <c r="K9" s="28"/>
      <c r="L9" s="28"/>
      <c r="M9" s="20"/>
      <c r="N9" s="20"/>
      <c r="O9" s="2"/>
      <c r="P9" s="2"/>
      <c r="Q9" s="2"/>
      <c r="R9" s="2"/>
      <c r="S9" s="2"/>
      <c r="T9" s="2"/>
      <c r="U9" s="2"/>
    </row>
    <row r="10" spans="1:21" ht="14.25" customHeight="1">
      <c r="A10" s="3"/>
      <c r="B10" s="2"/>
      <c r="C10" s="2"/>
      <c r="D10" s="2"/>
      <c r="E10" s="2"/>
      <c r="F10" s="2"/>
      <c r="G10" s="2"/>
      <c r="H10" s="2"/>
      <c r="I10" s="4"/>
      <c r="J10" s="4"/>
      <c r="K10" s="4"/>
      <c r="L10" s="21"/>
      <c r="M10" s="20"/>
      <c r="N10" s="20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0"/>
      <c r="M11" s="20"/>
      <c r="N11" s="20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22"/>
      <c r="N12" s="22"/>
      <c r="O12" s="6"/>
      <c r="P12" s="2"/>
      <c r="Q12" s="2"/>
      <c r="R12" s="2"/>
      <c r="S12" s="2"/>
      <c r="T12" s="2"/>
      <c r="U12" s="2"/>
    </row>
    <row r="13" spans="1:21" ht="14.1" customHeight="1" thickBot="1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3" t="s">
        <v>1</v>
      </c>
      <c r="M13" s="24" t="s">
        <v>2</v>
      </c>
      <c r="N13" s="24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3" t="s">
        <v>4</v>
      </c>
      <c r="M14" s="25">
        <v>4.2906491478250874E-2</v>
      </c>
      <c r="N14" s="25">
        <v>4.5829558949683089E-2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3" t="s">
        <v>5</v>
      </c>
      <c r="M15" s="25">
        <v>4.5838284133230989E-2</v>
      </c>
      <c r="N15" s="25">
        <v>4.221408578177456E-2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3" t="s">
        <v>6</v>
      </c>
      <c r="M16" s="25">
        <v>4.7953930007352152E-2</v>
      </c>
      <c r="N16" s="25">
        <v>4.1488930066103685E-2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3" t="s">
        <v>7</v>
      </c>
      <c r="M17" s="25">
        <v>3.8620404771749772E-2</v>
      </c>
      <c r="N17" s="25">
        <v>4.3598792012293802E-2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3" t="s">
        <v>8</v>
      </c>
      <c r="M18" s="25">
        <v>3.7775010377750107E-2</v>
      </c>
      <c r="N18" s="25">
        <v>4.6816460395664339E-2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7"/>
      <c r="B19" s="2"/>
      <c r="C19" s="2"/>
      <c r="E19" s="2"/>
      <c r="F19" s="2"/>
      <c r="G19" s="2"/>
      <c r="H19" s="2"/>
      <c r="I19" s="2"/>
      <c r="J19" s="2"/>
      <c r="K19" s="2"/>
      <c r="L19" s="23" t="s">
        <v>9</v>
      </c>
      <c r="M19" s="25">
        <v>7.1472843253671314E-2</v>
      </c>
      <c r="N19" s="25">
        <v>5.9286472321378007E-2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7"/>
      <c r="B20" s="2"/>
      <c r="C20" s="2"/>
      <c r="E20" s="2"/>
      <c r="F20" s="2"/>
      <c r="G20" s="2"/>
      <c r="H20" s="2"/>
      <c r="I20" s="2"/>
      <c r="J20" s="2"/>
      <c r="K20" s="2"/>
      <c r="L20" s="23" t="s">
        <v>10</v>
      </c>
      <c r="M20" s="25">
        <v>6.4637258253854579E-2</v>
      </c>
      <c r="N20" s="25">
        <v>6.6783333798898045E-2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7"/>
      <c r="B21" s="2"/>
      <c r="C21" s="2"/>
      <c r="E21" s="2"/>
      <c r="F21" s="2"/>
      <c r="G21" s="2"/>
      <c r="H21" s="2"/>
      <c r="I21" s="2"/>
      <c r="J21" s="2"/>
      <c r="K21" s="2"/>
      <c r="L21" s="23" t="s">
        <v>11</v>
      </c>
      <c r="M21" s="25">
        <v>6.8499446052276314E-2</v>
      </c>
      <c r="N21" s="25">
        <v>7.0857099278465618E-2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7"/>
      <c r="B22" s="2"/>
      <c r="C22" s="2"/>
      <c r="E22" s="2"/>
      <c r="F22" s="2"/>
      <c r="G22" s="2"/>
      <c r="H22" s="2"/>
      <c r="I22" s="2"/>
      <c r="J22" s="2"/>
      <c r="K22" s="2"/>
      <c r="L22" s="23" t="s">
        <v>12</v>
      </c>
      <c r="M22" s="25">
        <v>7.2463595228532407E-2</v>
      </c>
      <c r="N22" s="25">
        <v>7.3028688155571661E-2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7"/>
      <c r="B23" s="2"/>
      <c r="C23" s="2"/>
      <c r="E23" s="2"/>
      <c r="F23" s="2"/>
      <c r="G23" s="2"/>
      <c r="H23" s="2"/>
      <c r="I23" s="2"/>
      <c r="J23" s="2"/>
      <c r="K23" s="2"/>
      <c r="L23" s="23" t="s">
        <v>13</v>
      </c>
      <c r="M23" s="25">
        <v>7.3193709951177466E-2</v>
      </c>
      <c r="N23" s="25">
        <v>7.4103556463902737E-2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7"/>
      <c r="B24" s="2"/>
      <c r="C24" s="2"/>
      <c r="E24" s="2"/>
      <c r="F24" s="2"/>
      <c r="G24" s="2"/>
      <c r="H24" s="2"/>
      <c r="I24" s="2"/>
      <c r="J24" s="2"/>
      <c r="K24" s="2"/>
      <c r="L24" s="23" t="s">
        <v>14</v>
      </c>
      <c r="M24" s="25">
        <v>7.3974856195925032E-2</v>
      </c>
      <c r="N24" s="25">
        <v>7.4521559001300697E-2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8"/>
      <c r="E25" s="2"/>
      <c r="F25" s="2"/>
      <c r="G25" s="2"/>
      <c r="H25" s="2"/>
      <c r="I25" s="2"/>
      <c r="J25" s="2"/>
      <c r="K25" s="2"/>
      <c r="L25" s="23" t="s">
        <v>15</v>
      </c>
      <c r="M25" s="25">
        <v>7.4336197633869894E-2</v>
      </c>
      <c r="N25" s="25">
        <v>7.454101901084384E-2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8"/>
      <c r="E26" s="2"/>
      <c r="F26" s="2"/>
      <c r="G26" s="2"/>
      <c r="H26" s="2"/>
      <c r="I26" s="2"/>
      <c r="J26" s="2"/>
      <c r="K26" s="2"/>
      <c r="L26" s="23" t="s">
        <v>16</v>
      </c>
      <c r="M26" s="25">
        <v>7.4727781515403047E-2</v>
      </c>
      <c r="N26" s="25">
        <v>7.4321368504165597E-2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8"/>
      <c r="E27" s="2"/>
      <c r="F27" s="2"/>
      <c r="G27" s="2"/>
      <c r="H27" s="2"/>
      <c r="I27" s="2"/>
      <c r="J27" s="2"/>
      <c r="K27" s="2"/>
      <c r="L27" s="23" t="s">
        <v>17</v>
      </c>
      <c r="M27" s="25">
        <v>7.5146545704836365E-2</v>
      </c>
      <c r="N27" s="25">
        <v>7.396361565010269E-2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8"/>
      <c r="E28" s="2"/>
      <c r="F28" s="2"/>
      <c r="G28" s="2"/>
      <c r="H28" s="2"/>
      <c r="I28" s="2"/>
      <c r="J28" s="2"/>
      <c r="K28" s="2"/>
      <c r="L28" s="23" t="s">
        <v>18</v>
      </c>
      <c r="M28" s="25">
        <v>7.428713097720907E-2</v>
      </c>
      <c r="N28" s="25">
        <v>7.3532387228408491E-2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3" t="s">
        <v>19</v>
      </c>
      <c r="M29" s="25">
        <v>7.3432186982294034E-2</v>
      </c>
      <c r="N29" s="25">
        <v>7.3068944944022329E-2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L30" s="23" t="s">
        <v>20</v>
      </c>
      <c r="M30" s="25">
        <v>7.2575861670935327E-2</v>
      </c>
      <c r="N30" s="25">
        <v>7.2599292576622731E-2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3" t="s">
        <v>21</v>
      </c>
      <c r="M31" s="25">
        <v>7.1713952888954546E-2</v>
      </c>
      <c r="N31" s="25">
        <v>7.2139397232286726E-2</v>
      </c>
      <c r="O31" s="2"/>
      <c r="P31" s="2"/>
      <c r="Q31" s="2"/>
      <c r="R31" s="2"/>
      <c r="S31" s="2"/>
      <c r="T31" s="2"/>
      <c r="U31" s="2"/>
    </row>
    <row r="32" spans="1:21" ht="15" thickBot="1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23" t="s">
        <v>22</v>
      </c>
      <c r="M32" s="25">
        <v>7.0843398275795E-2</v>
      </c>
      <c r="N32" s="25">
        <v>7.1698621171893781E-2</v>
      </c>
      <c r="O32" s="10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0"/>
      <c r="M33" s="20"/>
      <c r="N33" s="20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0"/>
      <c r="M34" s="20"/>
      <c r="N34" s="20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0"/>
      <c r="M35" s="20"/>
      <c r="N35" s="20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0"/>
      <c r="M36" s="20"/>
      <c r="N36" s="20"/>
      <c r="O36" s="2"/>
      <c r="P36" s="2"/>
      <c r="Q36" s="2"/>
      <c r="R36" s="2"/>
      <c r="S36" s="2"/>
    </row>
    <row r="1000" spans="1:1">
      <c r="A1000" s="11">
        <v>46171</v>
      </c>
    </row>
    <row r="1001" spans="1:1">
      <c r="A1001" t="s">
        <v>23</v>
      </c>
    </row>
    <row r="1005" spans="1:1">
      <c r="A1005" t="s">
        <v>24</v>
      </c>
    </row>
  </sheetData>
  <mergeCells count="2">
    <mergeCell ref="I8:L9"/>
    <mergeCell ref="G1:O6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3A3C8-3A37-4A26-9CA6-E47F0045ED93}">
  <dimension ref="A1:AB689"/>
  <sheetViews>
    <sheetView workbookViewId="0">
      <selection activeCell="T30" sqref="T30"/>
    </sheetView>
  </sheetViews>
  <sheetFormatPr defaultColWidth="10.85546875" defaultRowHeight="14.1"/>
  <cols>
    <col min="1" max="16384" width="10.85546875" style="2"/>
  </cols>
  <sheetData>
    <row r="1" spans="1:28" ht="14.45" thickBot="1">
      <c r="A1" s="30" t="s">
        <v>25</v>
      </c>
      <c r="B1" s="30"/>
      <c r="C1" s="30"/>
      <c r="D1" s="30"/>
      <c r="E1" s="30"/>
      <c r="F1" s="30"/>
      <c r="G1" s="30"/>
      <c r="H1" s="30"/>
      <c r="I1" s="30" t="s">
        <v>26</v>
      </c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4.45" thickBot="1">
      <c r="A2" s="31"/>
      <c r="B2" s="31"/>
      <c r="C2" s="31"/>
      <c r="D2" s="31"/>
      <c r="E2" s="31"/>
      <c r="F2" s="31"/>
      <c r="G2" s="31"/>
      <c r="H2" s="31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4.45" thickBot="1">
      <c r="A3" s="19" t="s">
        <v>27</v>
      </c>
      <c r="B3" s="19" t="s">
        <v>28</v>
      </c>
      <c r="C3" s="19" t="s">
        <v>29</v>
      </c>
      <c r="D3" s="19" t="s">
        <v>30</v>
      </c>
      <c r="E3" s="19" t="s">
        <v>31</v>
      </c>
      <c r="F3" s="19" t="s">
        <v>32</v>
      </c>
      <c r="G3" s="19" t="s">
        <v>33</v>
      </c>
      <c r="H3" s="19" t="s">
        <v>34</v>
      </c>
      <c r="I3" s="18"/>
      <c r="J3" s="18">
        <v>8.3333333333333329E-2</v>
      </c>
      <c r="K3" s="18">
        <v>0.25</v>
      </c>
      <c r="L3" s="18">
        <v>0.5</v>
      </c>
      <c r="M3" s="18">
        <v>0.75</v>
      </c>
      <c r="N3" s="18">
        <v>1</v>
      </c>
      <c r="O3" s="18">
        <v>2</v>
      </c>
      <c r="P3" s="18">
        <v>3</v>
      </c>
      <c r="Q3" s="18">
        <v>4</v>
      </c>
      <c r="R3" s="18">
        <v>5</v>
      </c>
      <c r="S3" s="18">
        <v>6</v>
      </c>
      <c r="T3" s="18">
        <v>7</v>
      </c>
      <c r="U3" s="18">
        <v>8</v>
      </c>
      <c r="V3" s="18">
        <v>9</v>
      </c>
      <c r="W3" s="18">
        <v>10</v>
      </c>
      <c r="X3" s="18">
        <v>11</v>
      </c>
      <c r="Y3" s="18">
        <v>12</v>
      </c>
      <c r="Z3" s="18">
        <v>13</v>
      </c>
      <c r="AA3" s="18">
        <v>14</v>
      </c>
      <c r="AB3" s="18">
        <v>15</v>
      </c>
    </row>
    <row r="4" spans="1:28" ht="14.45" thickBot="1">
      <c r="A4" s="17">
        <v>8.3333333333333329E-2</v>
      </c>
      <c r="B4" s="17">
        <v>8.3333333333333301E-2</v>
      </c>
      <c r="C4" s="17">
        <v>4.5091226562116712E-2</v>
      </c>
      <c r="D4" s="17"/>
      <c r="E4" s="17" t="s">
        <v>35</v>
      </c>
      <c r="F4" s="17"/>
      <c r="G4" s="17">
        <v>99.650516133333326</v>
      </c>
      <c r="H4" s="17">
        <v>45993</v>
      </c>
      <c r="I4" s="18">
        <v>8.3333333333333329E-2</v>
      </c>
      <c r="J4" s="17">
        <v>100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</row>
    <row r="5" spans="1:28" ht="14.45" thickBot="1">
      <c r="A5" s="17">
        <v>0.25</v>
      </c>
      <c r="B5" s="17">
        <v>0.25</v>
      </c>
      <c r="C5" s="17">
        <v>5.2680132559526451E-2</v>
      </c>
      <c r="D5" s="17"/>
      <c r="E5" s="17" t="s">
        <v>35</v>
      </c>
      <c r="F5" s="17"/>
      <c r="G5" s="17">
        <v>98.885785131358588</v>
      </c>
      <c r="H5" s="17">
        <v>45944</v>
      </c>
      <c r="I5" s="18">
        <v>0.25</v>
      </c>
      <c r="J5" s="17">
        <v>0</v>
      </c>
      <c r="K5" s="17">
        <v>100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</row>
    <row r="6" spans="1:28" ht="14.45" thickBot="1">
      <c r="A6" s="17">
        <v>0.41666666666666669</v>
      </c>
      <c r="B6" s="17">
        <v>0.5</v>
      </c>
      <c r="C6" s="17">
        <v>6.181619954001475E-2</v>
      </c>
      <c r="D6" s="17"/>
      <c r="E6" s="17" t="s">
        <v>35</v>
      </c>
      <c r="F6" s="17"/>
      <c r="G6" s="17">
        <v>97.685230286458335</v>
      </c>
      <c r="H6" s="17">
        <v>45860</v>
      </c>
      <c r="I6" s="18">
        <v>0.5</v>
      </c>
      <c r="J6" s="17">
        <v>0</v>
      </c>
      <c r="K6" s="17">
        <v>0</v>
      </c>
      <c r="L6" s="17">
        <v>100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</row>
    <row r="7" spans="1:28" ht="14.45" thickBot="1">
      <c r="A7" s="17">
        <v>1</v>
      </c>
      <c r="B7" s="17">
        <v>1</v>
      </c>
      <c r="C7" s="17">
        <v>3.7359900373599007E-2</v>
      </c>
      <c r="D7" s="17"/>
      <c r="E7" s="17" t="s">
        <v>35</v>
      </c>
      <c r="F7" s="17"/>
      <c r="G7" s="17">
        <v>96.36</v>
      </c>
      <c r="H7" s="17">
        <v>46161</v>
      </c>
      <c r="I7" s="18">
        <v>0.75</v>
      </c>
      <c r="J7" s="17">
        <v>0</v>
      </c>
      <c r="K7" s="17">
        <v>0</v>
      </c>
      <c r="L7" s="17">
        <v>0</v>
      </c>
      <c r="M7" s="17">
        <v>100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</row>
    <row r="8" spans="1:28" ht="14.45" thickBot="1">
      <c r="A8" s="17">
        <v>3</v>
      </c>
      <c r="B8" s="17">
        <v>2</v>
      </c>
      <c r="C8" s="17">
        <v>7.0999990916463002E-2</v>
      </c>
      <c r="D8" s="17">
        <v>5.3</v>
      </c>
      <c r="E8" s="17" t="s">
        <v>35</v>
      </c>
      <c r="F8" s="17"/>
      <c r="G8" s="17">
        <v>96.827500000000001</v>
      </c>
      <c r="H8" s="17">
        <v>45351</v>
      </c>
      <c r="I8" s="18">
        <v>1</v>
      </c>
      <c r="J8" s="17">
        <v>0</v>
      </c>
      <c r="K8" s="17">
        <v>0</v>
      </c>
      <c r="L8" s="17">
        <v>0</v>
      </c>
      <c r="M8" s="17">
        <v>0</v>
      </c>
      <c r="N8" s="17">
        <v>100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</row>
    <row r="9" spans="1:28" ht="14.45" thickBot="1">
      <c r="A9" s="17">
        <v>3</v>
      </c>
      <c r="B9" s="17">
        <v>3</v>
      </c>
      <c r="C9" s="17">
        <v>6.4374391419854737E-2</v>
      </c>
      <c r="D9" s="17">
        <v>5.2</v>
      </c>
      <c r="E9" s="17" t="s">
        <v>35</v>
      </c>
      <c r="F9" s="17"/>
      <c r="G9" s="17">
        <v>96.718897522771698</v>
      </c>
      <c r="H9" s="17">
        <v>46168</v>
      </c>
      <c r="I9" s="18">
        <v>2</v>
      </c>
      <c r="J9" s="17">
        <v>0</v>
      </c>
      <c r="K9" s="17">
        <v>0</v>
      </c>
      <c r="L9" s="17">
        <v>0</v>
      </c>
      <c r="M9" s="17">
        <v>0</v>
      </c>
      <c r="N9" s="17">
        <v>5.3</v>
      </c>
      <c r="O9" s="17">
        <v>105.3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</row>
    <row r="10" spans="1:28" ht="14.45" thickBot="1">
      <c r="A10" s="17">
        <v>5</v>
      </c>
      <c r="B10" s="17">
        <v>5</v>
      </c>
      <c r="C10" s="17">
        <v>7.1593407249924537E-2</v>
      </c>
      <c r="D10" s="17">
        <v>5.45</v>
      </c>
      <c r="E10" s="17" t="s">
        <v>35</v>
      </c>
      <c r="F10" s="17"/>
      <c r="G10" s="17">
        <v>93.021165096629275</v>
      </c>
      <c r="H10" s="17">
        <v>46168</v>
      </c>
      <c r="I10" s="18">
        <v>3</v>
      </c>
      <c r="J10" s="17">
        <v>0</v>
      </c>
      <c r="K10" s="17">
        <v>0</v>
      </c>
      <c r="L10" s="17">
        <v>0</v>
      </c>
      <c r="M10" s="17">
        <v>0</v>
      </c>
      <c r="N10" s="17">
        <v>5.2</v>
      </c>
      <c r="O10" s="17">
        <v>5.2</v>
      </c>
      <c r="P10" s="17">
        <v>105.2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</row>
    <row r="11" spans="1:28" ht="14.45" thickBot="1">
      <c r="A11" s="17">
        <v>7</v>
      </c>
      <c r="B11" s="17">
        <v>7</v>
      </c>
      <c r="C11" s="17">
        <v>7.3032781977539027E-2</v>
      </c>
      <c r="D11" s="17">
        <v>5.8500000000000005</v>
      </c>
      <c r="E11" s="17" t="s">
        <v>35</v>
      </c>
      <c r="F11" s="17"/>
      <c r="G11" s="17">
        <v>92.25</v>
      </c>
      <c r="H11" s="17">
        <v>46084</v>
      </c>
      <c r="I11" s="18">
        <v>4</v>
      </c>
      <c r="J11" s="17">
        <v>0</v>
      </c>
      <c r="K11" s="17">
        <v>0</v>
      </c>
      <c r="L11" s="17">
        <v>0</v>
      </c>
      <c r="M11" s="17">
        <v>0</v>
      </c>
      <c r="N11" s="17">
        <v>5.3250000000000002</v>
      </c>
      <c r="O11" s="17">
        <v>5.3250000000000002</v>
      </c>
      <c r="P11" s="17">
        <v>5.3250000000000002</v>
      </c>
      <c r="Q11" s="17">
        <v>105.325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</row>
    <row r="12" spans="1:28" ht="14.45" thickBot="1">
      <c r="A12" s="17">
        <v>10</v>
      </c>
      <c r="B12" s="17">
        <v>10</v>
      </c>
      <c r="C12" s="17">
        <v>7.4107417293795386E-2</v>
      </c>
      <c r="D12" s="17">
        <v>6.25</v>
      </c>
      <c r="E12" s="17" t="s">
        <v>35</v>
      </c>
      <c r="F12" s="17"/>
      <c r="G12" s="17">
        <v>92</v>
      </c>
      <c r="H12" s="17">
        <v>45699</v>
      </c>
      <c r="I12" s="18">
        <v>5</v>
      </c>
      <c r="J12" s="17">
        <v>0</v>
      </c>
      <c r="K12" s="17">
        <v>0</v>
      </c>
      <c r="L12" s="17">
        <v>0</v>
      </c>
      <c r="M12" s="17">
        <v>0</v>
      </c>
      <c r="N12" s="17">
        <v>5.45</v>
      </c>
      <c r="O12" s="17">
        <v>5.45</v>
      </c>
      <c r="P12" s="17">
        <v>5.45</v>
      </c>
      <c r="Q12" s="17">
        <v>5.45</v>
      </c>
      <c r="R12" s="17">
        <v>105.45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</row>
    <row r="13" spans="1:28" ht="14.45" thickBot="1">
      <c r="A13" s="17">
        <v>15</v>
      </c>
      <c r="B13" s="17">
        <v>15</v>
      </c>
      <c r="C13" s="17">
        <v>7.1359121438176423E-2</v>
      </c>
      <c r="D13" s="17">
        <v>6.25</v>
      </c>
      <c r="E13" s="17" t="s">
        <v>35</v>
      </c>
      <c r="F13" s="17"/>
      <c r="G13" s="17">
        <v>92</v>
      </c>
      <c r="H13" s="17">
        <v>45944</v>
      </c>
      <c r="I13" s="18">
        <v>6</v>
      </c>
      <c r="J13" s="17">
        <v>0</v>
      </c>
      <c r="K13" s="17">
        <v>0</v>
      </c>
      <c r="L13" s="17">
        <v>0</v>
      </c>
      <c r="M13" s="17">
        <v>0</v>
      </c>
      <c r="N13" s="17">
        <v>5.65</v>
      </c>
      <c r="O13" s="17">
        <v>5.65</v>
      </c>
      <c r="P13" s="17">
        <v>5.65</v>
      </c>
      <c r="Q13" s="17">
        <v>5.65</v>
      </c>
      <c r="R13" s="17">
        <v>5.65</v>
      </c>
      <c r="S13" s="17">
        <v>105.65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</row>
    <row r="14" spans="1:28" ht="15" thickBot="1">
      <c r="B14"/>
      <c r="I14" s="18">
        <v>7</v>
      </c>
      <c r="J14" s="17">
        <v>0</v>
      </c>
      <c r="K14" s="17">
        <v>0</v>
      </c>
      <c r="L14" s="17">
        <v>0</v>
      </c>
      <c r="M14" s="17">
        <v>0</v>
      </c>
      <c r="N14" s="17">
        <v>5.8500000000000005</v>
      </c>
      <c r="O14" s="17">
        <v>5.8500000000000005</v>
      </c>
      <c r="P14" s="17">
        <v>5.8500000000000005</v>
      </c>
      <c r="Q14" s="17">
        <v>5.8500000000000005</v>
      </c>
      <c r="R14" s="17">
        <v>5.8500000000000005</v>
      </c>
      <c r="S14" s="17">
        <v>5.8500000000000005</v>
      </c>
      <c r="T14" s="17">
        <v>105.85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</row>
    <row r="15" spans="1:28" ht="15" thickBot="1">
      <c r="B15"/>
      <c r="I15" s="18">
        <v>8</v>
      </c>
      <c r="J15" s="17">
        <v>0</v>
      </c>
      <c r="K15" s="17">
        <v>0</v>
      </c>
      <c r="L15" s="17">
        <v>0</v>
      </c>
      <c r="M15" s="17">
        <v>0</v>
      </c>
      <c r="N15" s="17">
        <v>5.9833333333333334</v>
      </c>
      <c r="O15" s="17">
        <v>5.9833333333333334</v>
      </c>
      <c r="P15" s="17">
        <v>5.9833333333333334</v>
      </c>
      <c r="Q15" s="17">
        <v>5.9833333333333334</v>
      </c>
      <c r="R15" s="17">
        <v>5.9833333333333334</v>
      </c>
      <c r="S15" s="17">
        <v>5.9833333333333334</v>
      </c>
      <c r="T15" s="17">
        <v>5.9833333333333334</v>
      </c>
      <c r="U15" s="17">
        <v>105.98333333333333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</row>
    <row r="16" spans="1:28" ht="15" thickBot="1">
      <c r="B16"/>
      <c r="I16" s="18">
        <v>9</v>
      </c>
      <c r="J16" s="17">
        <v>0</v>
      </c>
      <c r="K16" s="17">
        <v>0</v>
      </c>
      <c r="L16" s="17">
        <v>0</v>
      </c>
      <c r="M16" s="17">
        <v>0</v>
      </c>
      <c r="N16" s="17">
        <v>6.1166666666666671</v>
      </c>
      <c r="O16" s="17">
        <v>6.1166666666666671</v>
      </c>
      <c r="P16" s="17">
        <v>6.1166666666666671</v>
      </c>
      <c r="Q16" s="17">
        <v>6.1166666666666671</v>
      </c>
      <c r="R16" s="17">
        <v>6.1166666666666671</v>
      </c>
      <c r="S16" s="17">
        <v>6.1166666666666671</v>
      </c>
      <c r="T16" s="17">
        <v>6.1166666666666671</v>
      </c>
      <c r="U16" s="17">
        <v>6.1166666666666671</v>
      </c>
      <c r="V16" s="17">
        <v>106.11666666666667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</row>
    <row r="17" spans="2:28" ht="15" thickBot="1">
      <c r="B17"/>
      <c r="I17" s="18">
        <v>10</v>
      </c>
      <c r="J17" s="17">
        <v>0</v>
      </c>
      <c r="K17" s="17">
        <v>0</v>
      </c>
      <c r="L17" s="17">
        <v>0</v>
      </c>
      <c r="M17" s="17">
        <v>0</v>
      </c>
      <c r="N17" s="17">
        <v>6.25</v>
      </c>
      <c r="O17" s="17">
        <v>6.25</v>
      </c>
      <c r="P17" s="17">
        <v>6.25</v>
      </c>
      <c r="Q17" s="17">
        <v>6.25</v>
      </c>
      <c r="R17" s="17">
        <v>6.25</v>
      </c>
      <c r="S17" s="17">
        <v>6.25</v>
      </c>
      <c r="T17" s="17">
        <v>6.25</v>
      </c>
      <c r="U17" s="17">
        <v>6.25</v>
      </c>
      <c r="V17" s="17">
        <v>6.25</v>
      </c>
      <c r="W17" s="17">
        <v>106.25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</row>
    <row r="18" spans="2:28" ht="15" thickBot="1">
      <c r="B18"/>
      <c r="I18" s="18">
        <v>11</v>
      </c>
      <c r="J18" s="17">
        <v>0</v>
      </c>
      <c r="K18" s="17">
        <v>0</v>
      </c>
      <c r="L18" s="17">
        <v>0</v>
      </c>
      <c r="M18" s="17">
        <v>0</v>
      </c>
      <c r="N18" s="17">
        <v>6.25</v>
      </c>
      <c r="O18" s="17">
        <v>6.25</v>
      </c>
      <c r="P18" s="17">
        <v>6.25</v>
      </c>
      <c r="Q18" s="17">
        <v>6.25</v>
      </c>
      <c r="R18" s="17">
        <v>6.25</v>
      </c>
      <c r="S18" s="17">
        <v>6.25</v>
      </c>
      <c r="T18" s="17">
        <v>6.25</v>
      </c>
      <c r="U18" s="17">
        <v>6.25</v>
      </c>
      <c r="V18" s="17">
        <v>6.25</v>
      </c>
      <c r="W18" s="17">
        <v>6.25</v>
      </c>
      <c r="X18" s="17">
        <v>106.25</v>
      </c>
      <c r="Y18" s="17">
        <v>0</v>
      </c>
      <c r="Z18" s="17">
        <v>0</v>
      </c>
      <c r="AA18" s="17">
        <v>0</v>
      </c>
      <c r="AB18" s="17">
        <v>0</v>
      </c>
    </row>
    <row r="19" spans="2:28" ht="15" thickBot="1">
      <c r="B19"/>
      <c r="I19" s="18">
        <v>12</v>
      </c>
      <c r="J19" s="17">
        <v>0</v>
      </c>
      <c r="K19" s="17">
        <v>0</v>
      </c>
      <c r="L19" s="17">
        <v>0</v>
      </c>
      <c r="M19" s="17">
        <v>0</v>
      </c>
      <c r="N19" s="17">
        <v>6.25</v>
      </c>
      <c r="O19" s="17">
        <v>6.25</v>
      </c>
      <c r="P19" s="17">
        <v>6.25</v>
      </c>
      <c r="Q19" s="17">
        <v>6.25</v>
      </c>
      <c r="R19" s="17">
        <v>6.25</v>
      </c>
      <c r="S19" s="17">
        <v>6.25</v>
      </c>
      <c r="T19" s="17">
        <v>6.25</v>
      </c>
      <c r="U19" s="17">
        <v>6.25</v>
      </c>
      <c r="V19" s="17">
        <v>6.25</v>
      </c>
      <c r="W19" s="17">
        <v>6.25</v>
      </c>
      <c r="X19" s="17">
        <v>6.25</v>
      </c>
      <c r="Y19" s="17">
        <v>106.25</v>
      </c>
      <c r="Z19" s="17">
        <v>0</v>
      </c>
      <c r="AA19" s="17">
        <v>0</v>
      </c>
      <c r="AB19" s="17">
        <v>0</v>
      </c>
    </row>
    <row r="20" spans="2:28" ht="15" thickBot="1">
      <c r="B20"/>
      <c r="I20" s="18">
        <v>13</v>
      </c>
      <c r="J20" s="17">
        <v>0</v>
      </c>
      <c r="K20" s="17">
        <v>0</v>
      </c>
      <c r="L20" s="17">
        <v>0</v>
      </c>
      <c r="M20" s="17">
        <v>0</v>
      </c>
      <c r="N20" s="17">
        <v>6.25</v>
      </c>
      <c r="O20" s="17">
        <v>6.25</v>
      </c>
      <c r="P20" s="17">
        <v>6.25</v>
      </c>
      <c r="Q20" s="17">
        <v>6.25</v>
      </c>
      <c r="R20" s="17">
        <v>6.25</v>
      </c>
      <c r="S20" s="17">
        <v>6.25</v>
      </c>
      <c r="T20" s="17">
        <v>6.25</v>
      </c>
      <c r="U20" s="17">
        <v>6.25</v>
      </c>
      <c r="V20" s="17">
        <v>6.25</v>
      </c>
      <c r="W20" s="17">
        <v>6.25</v>
      </c>
      <c r="X20" s="17">
        <v>6.25</v>
      </c>
      <c r="Y20" s="17">
        <v>6.25</v>
      </c>
      <c r="Z20" s="17">
        <v>106.25</v>
      </c>
      <c r="AA20" s="17">
        <v>0</v>
      </c>
      <c r="AB20" s="17">
        <v>0</v>
      </c>
    </row>
    <row r="21" spans="2:28" ht="15" thickBot="1">
      <c r="B21"/>
      <c r="I21" s="18">
        <v>14</v>
      </c>
      <c r="J21" s="17">
        <v>0</v>
      </c>
      <c r="K21" s="17">
        <v>0</v>
      </c>
      <c r="L21" s="17">
        <v>0</v>
      </c>
      <c r="M21" s="17">
        <v>0</v>
      </c>
      <c r="N21" s="17">
        <v>6.25</v>
      </c>
      <c r="O21" s="17">
        <v>6.25</v>
      </c>
      <c r="P21" s="17">
        <v>6.25</v>
      </c>
      <c r="Q21" s="17">
        <v>6.25</v>
      </c>
      <c r="R21" s="17">
        <v>6.25</v>
      </c>
      <c r="S21" s="17">
        <v>6.25</v>
      </c>
      <c r="T21" s="17">
        <v>6.25</v>
      </c>
      <c r="U21" s="17">
        <v>6.25</v>
      </c>
      <c r="V21" s="17">
        <v>6.25</v>
      </c>
      <c r="W21" s="17">
        <v>6.25</v>
      </c>
      <c r="X21" s="17">
        <v>6.25</v>
      </c>
      <c r="Y21" s="17">
        <v>6.25</v>
      </c>
      <c r="Z21" s="17">
        <v>6.25</v>
      </c>
      <c r="AA21" s="17">
        <v>106.25</v>
      </c>
      <c r="AB21" s="17">
        <v>0</v>
      </c>
    </row>
    <row r="22" spans="2:28" ht="15" thickBot="1">
      <c r="B22"/>
      <c r="I22" s="18">
        <v>15</v>
      </c>
      <c r="J22" s="17">
        <v>0</v>
      </c>
      <c r="K22" s="17">
        <v>0</v>
      </c>
      <c r="L22" s="17">
        <v>0</v>
      </c>
      <c r="M22" s="17">
        <v>0</v>
      </c>
      <c r="N22" s="17">
        <v>6.25</v>
      </c>
      <c r="O22" s="17">
        <v>6.25</v>
      </c>
      <c r="P22" s="17">
        <v>6.25</v>
      </c>
      <c r="Q22" s="17">
        <v>6.25</v>
      </c>
      <c r="R22" s="17">
        <v>6.25</v>
      </c>
      <c r="S22" s="17">
        <v>6.25</v>
      </c>
      <c r="T22" s="17">
        <v>6.25</v>
      </c>
      <c r="U22" s="17">
        <v>6.25</v>
      </c>
      <c r="V22" s="17">
        <v>6.25</v>
      </c>
      <c r="W22" s="17">
        <v>6.25</v>
      </c>
      <c r="X22" s="17">
        <v>6.25</v>
      </c>
      <c r="Y22" s="17">
        <v>6.25</v>
      </c>
      <c r="Z22" s="17">
        <v>6.25</v>
      </c>
      <c r="AA22" s="17">
        <v>6.25</v>
      </c>
      <c r="AB22" s="17">
        <v>106.25</v>
      </c>
    </row>
    <row r="23" spans="2:28" ht="14.45">
      <c r="B23"/>
    </row>
    <row r="24" spans="2:28" ht="15" thickBot="1">
      <c r="B24"/>
    </row>
    <row r="25" spans="2:28" ht="15" thickBot="1">
      <c r="B25"/>
      <c r="I25" s="18" t="s">
        <v>1</v>
      </c>
      <c r="J25" s="18" t="s">
        <v>36</v>
      </c>
      <c r="K25" s="18" t="s">
        <v>37</v>
      </c>
      <c r="L25" s="18" t="s">
        <v>2</v>
      </c>
      <c r="M25" s="18" t="s">
        <v>3</v>
      </c>
      <c r="N25" s="18" t="s">
        <v>38</v>
      </c>
      <c r="O25" s="18" t="s">
        <v>39</v>
      </c>
      <c r="P25" s="18" t="s">
        <v>40</v>
      </c>
      <c r="Q25" s="18" t="s">
        <v>38</v>
      </c>
      <c r="R25" s="18" t="s">
        <v>39</v>
      </c>
    </row>
    <row r="26" spans="2:28" ht="15" thickBot="1">
      <c r="B26"/>
      <c r="H26" s="2" t="s">
        <v>4</v>
      </c>
      <c r="I26" s="18">
        <v>8.3333333333333329E-2</v>
      </c>
      <c r="J26" s="17">
        <v>99.650516133333326</v>
      </c>
      <c r="K26" s="17">
        <v>0.99650516133333333</v>
      </c>
      <c r="L26" s="17">
        <v>4.2906491478250874E-2</v>
      </c>
      <c r="M26" s="17">
        <f>nss($I$26,$O$26,$O$27,$O$28,$O$29,$O$30,$O$31)</f>
        <v>4.5829558949683089E-2</v>
      </c>
      <c r="N26" s="17">
        <f>IF($L$26&gt;0,POWER($L$26-$M$26,2),"")</f>
        <v>8.544323442545118E-6</v>
      </c>
      <c r="O26" s="17">
        <v>6.3411960592653929E-2</v>
      </c>
      <c r="P26" s="17">
        <f>spline($I$26,$R$26,$R$27,$R$28,$R$29)</f>
        <v>4.0349085322360763E-2</v>
      </c>
      <c r="Q26" s="17">
        <f>IF($L$26&gt;0,POWER($L$26-$P$26,2),"")</f>
        <v>6.5403262461846375E-6</v>
      </c>
      <c r="R26" s="17">
        <v>8.0284490766909834E-3</v>
      </c>
    </row>
    <row r="27" spans="2:28" ht="15" thickBot="1">
      <c r="B27"/>
      <c r="H27" s="2" t="s">
        <v>5</v>
      </c>
      <c r="I27" s="18">
        <v>0.25</v>
      </c>
      <c r="J27" s="17">
        <v>98.885785131358588</v>
      </c>
      <c r="K27" s="17">
        <v>0.98885785131358594</v>
      </c>
      <c r="L27" s="17">
        <v>4.5838284133230989E-2</v>
      </c>
      <c r="M27" s="17">
        <f>nss($I$27,$O$26,$O$27,$O$28,$O$29,$O$30,$O$31)</f>
        <v>4.221408578177456E-2</v>
      </c>
      <c r="N27" s="17">
        <f>IF($L$27&gt;0,POWER($L$27-$M$27,2),"")</f>
        <v>1.3134813690699494E-5</v>
      </c>
      <c r="O27" s="17">
        <v>-1.4275448239418695E-2</v>
      </c>
      <c r="P27" s="17">
        <f>spline($I$27,$R$26,$R$27,$R$28,$R$29)</f>
        <v>4.1660132328599372E-2</v>
      </c>
      <c r="Q27" s="17">
        <f>IF($L$27&gt;0,POWER($L$27-$P$27,2),"")</f>
        <v>1.7456952502546431E-5</v>
      </c>
      <c r="R27" s="17">
        <v>-4.8796410137678936E-4</v>
      </c>
    </row>
    <row r="28" spans="2:28" ht="15" thickBot="1">
      <c r="B28"/>
      <c r="H28" s="2" t="s">
        <v>6</v>
      </c>
      <c r="I28" s="18">
        <v>0.5</v>
      </c>
      <c r="J28" s="17">
        <v>97.685230286458335</v>
      </c>
      <c r="K28" s="17">
        <v>0.97685230286458336</v>
      </c>
      <c r="L28" s="17">
        <v>4.7953930007352152E-2</v>
      </c>
      <c r="M28" s="17">
        <f>nss($I$28,$O$26,$O$27,$O$28,$O$29,$O$30,$O$31)</f>
        <v>4.1488930066103685E-2</v>
      </c>
      <c r="N28" s="17">
        <f>IF($L$28&gt;0,POWER($L$28-$M$28,2),"")</f>
        <v>4.1796224240342682E-5</v>
      </c>
      <c r="O28" s="17">
        <v>-6.3148963039852513E-2</v>
      </c>
      <c r="P28" s="17">
        <f>spline($I$28,$R$26,$R$27,$R$28,$R$29)</f>
        <v>4.357634214906346E-2</v>
      </c>
      <c r="Q28" s="17">
        <f>IF($L$28&gt;0,POWER($L$28-$P$28,2),"")</f>
        <v>1.9163275457036581E-5</v>
      </c>
      <c r="R28" s="17">
        <v>5.4017855953523725E-6</v>
      </c>
    </row>
    <row r="29" spans="2:28" ht="15" thickBot="1">
      <c r="B29"/>
      <c r="H29" s="2" t="s">
        <v>7</v>
      </c>
      <c r="I29" s="18">
        <v>0.75</v>
      </c>
      <c r="J29" s="17">
        <v>97.198007471980077</v>
      </c>
      <c r="K29" s="17">
        <v>0.97198007471980075</v>
      </c>
      <c r="L29" s="17">
        <v>3.8620404771749772E-2</v>
      </c>
      <c r="M29" s="17">
        <f>nss($I$29,$O$26,$O$27,$O$28,$O$29,$O$30,$O$31)</f>
        <v>4.3598792012293802E-2</v>
      </c>
      <c r="N29" s="17">
        <f>IF($L$29&gt;0,POWER($L$29-$M$29,2),"")</f>
        <v>2.4784339516811602E-5</v>
      </c>
      <c r="O29" s="17">
        <v>5.4845305680346172E-2</v>
      </c>
      <c r="P29" s="17">
        <f>spline($I$29,$R$26,$R$27,$R$28,$R$29)</f>
        <v>4.5432569291654581E-2</v>
      </c>
      <c r="Q29" s="17">
        <f>IF($L$29&gt;0,POWER($L$29-$P$29,2),"")</f>
        <v>4.6405585446249917E-5</v>
      </c>
      <c r="R29" s="17">
        <v>3.9683433412862748E-2</v>
      </c>
    </row>
    <row r="30" spans="2:28" ht="15" thickBot="1">
      <c r="B30"/>
      <c r="H30" s="2" t="s">
        <v>8</v>
      </c>
      <c r="I30" s="18">
        <v>1</v>
      </c>
      <c r="J30" s="17">
        <v>96.36</v>
      </c>
      <c r="K30" s="17">
        <v>0.96360000000000001</v>
      </c>
      <c r="L30" s="17">
        <v>3.7775010377750107E-2</v>
      </c>
      <c r="M30" s="17">
        <f>nss($I$30,$O$26,$O$27,$O$28,$O$29,$O$30,$O$31)</f>
        <v>4.6816460395664339E-2</v>
      </c>
      <c r="N30" s="17">
        <f>IF($L$30&gt;0,POWER($L$30-$M$30,2),"")</f>
        <v>8.1747818426441271E-5</v>
      </c>
      <c r="O30" s="17">
        <v>0.43376762014362791</v>
      </c>
      <c r="P30" s="17">
        <f>spline($I$30,$R$26,$R$27,$R$28,$R$29)</f>
        <v>4.7229320173772293E-2</v>
      </c>
      <c r="Q30" s="17">
        <f>IF($L$30&gt;0,POWER($L$30-$P$30,2),"")</f>
        <v>8.9383973719161082E-5</v>
      </c>
      <c r="R30" s="17"/>
    </row>
    <row r="31" spans="2:28" ht="15" thickBot="1">
      <c r="B31"/>
      <c r="H31" s="2" t="s">
        <v>9</v>
      </c>
      <c r="I31" s="18">
        <v>2</v>
      </c>
      <c r="J31" s="17">
        <v>96.827500000000001</v>
      </c>
      <c r="K31" s="17">
        <v>0.87103912630579294</v>
      </c>
      <c r="L31" s="17">
        <v>7.1472843253671314E-2</v>
      </c>
      <c r="M31" s="17">
        <f>nss($I$31,$O$26,$O$27,$O$28,$O$29,$O$30,$O$31)</f>
        <v>5.9286472321378007E-2</v>
      </c>
      <c r="N31" s="17">
        <f>IF($L$31&gt;0,POWER($L$31-$M$31,2),"")</f>
        <v>1.4850763649944325E-4</v>
      </c>
      <c r="O31" s="17">
        <v>3</v>
      </c>
      <c r="P31" s="17">
        <f>spline($I$31,$R$26,$R$27,$R$28,$R$29)</f>
        <v>5.3831689445500375E-2</v>
      </c>
      <c r="Q31" s="17">
        <f>IF($L$31&gt;0,POWER($L$31-$P$31,2),"")</f>
        <v>3.1121030768354403E-4</v>
      </c>
      <c r="R31" s="17"/>
    </row>
    <row r="32" spans="2:28" ht="15" thickBot="1">
      <c r="B32"/>
      <c r="H32" s="2" t="s">
        <v>10</v>
      </c>
      <c r="I32" s="18">
        <v>3</v>
      </c>
      <c r="J32" s="17">
        <v>96.718897522771698</v>
      </c>
      <c r="K32" s="17">
        <v>0.8286955709694066</v>
      </c>
      <c r="L32" s="17">
        <v>6.4637258253854579E-2</v>
      </c>
      <c r="M32" s="17">
        <f>nss($I$32,$O$26,$O$27,$O$28,$O$29,$O$30,$O$31)</f>
        <v>6.6783333798898045E-2</v>
      </c>
      <c r="N32" s="17">
        <f>IF($L$32&gt;0,POWER($L$32-$M$32,2),"")</f>
        <v>4.6056402450336092E-6</v>
      </c>
      <c r="O32" s="17"/>
      <c r="P32" s="17">
        <f>spline($I$32,$R$26,$R$27,$R$28,$R$29)</f>
        <v>5.9522951941619107E-2</v>
      </c>
      <c r="Q32" s="17">
        <f>IF($L$32&gt;0,POWER($L$32-$P$32,2),"")</f>
        <v>2.6156129055371599E-5</v>
      </c>
      <c r="R32" s="17"/>
    </row>
    <row r="33" spans="2:18" ht="15" thickBot="1">
      <c r="B33"/>
      <c r="H33" s="2" t="s">
        <v>11</v>
      </c>
      <c r="I33" s="18">
        <v>4</v>
      </c>
      <c r="J33" s="17">
        <v>94.986518199313835</v>
      </c>
      <c r="K33" s="17">
        <v>0.76718975491406027</v>
      </c>
      <c r="L33" s="17">
        <v>6.8499446052276314E-2</v>
      </c>
      <c r="M33" s="17">
        <f>nss($I$33,$O$26,$O$27,$O$28,$O$29,$O$30,$O$31)</f>
        <v>7.0857099278465618E-2</v>
      </c>
      <c r="N33" s="17">
        <f>IF($L$33&gt;0,POWER($L$33-$M$33,2),"")</f>
        <v>5.5585287349608365E-6</v>
      </c>
      <c r="O33" s="17"/>
      <c r="P33" s="17">
        <f>spline($I$33,$R$26,$R$27,$R$28,$R$29)</f>
        <v>6.4335518375700604E-2</v>
      </c>
      <c r="Q33" s="17">
        <f>IF($L$33&gt;0,POWER($L$33-$P$33,2),"")</f>
        <v>1.7338293695753189E-5</v>
      </c>
      <c r="R33" s="17"/>
    </row>
    <row r="34" spans="2:18" ht="15" thickBot="1">
      <c r="B34"/>
      <c r="H34" s="2" t="s">
        <v>12</v>
      </c>
      <c r="I34" s="18">
        <v>5</v>
      </c>
      <c r="J34" s="17">
        <v>93.021165096629275</v>
      </c>
      <c r="K34" s="17">
        <v>0.70483458352013084</v>
      </c>
      <c r="L34" s="17">
        <v>7.2463595228532407E-2</v>
      </c>
      <c r="M34" s="17">
        <f>nss($I$34,$O$26,$O$27,$O$28,$O$29,$O$30,$O$31)</f>
        <v>7.3028688155571661E-2</v>
      </c>
      <c r="N34" s="17">
        <f>IF($L$34&gt;0,POWER($L$34-$M$34,2),"")</f>
        <v>3.193300161897917E-7</v>
      </c>
      <c r="O34" s="17"/>
      <c r="P34" s="17">
        <f>spline($I$34,$R$26,$R$27,$R$28,$R$29)</f>
        <v>6.8301799461316981E-2</v>
      </c>
      <c r="Q34" s="17">
        <f>IF($L$34&gt;0,POWER($L$34-$P$34,2),"")</f>
        <v>1.7320544008012235E-5</v>
      </c>
      <c r="R34" s="17"/>
    </row>
    <row r="35" spans="2:18" ht="15" thickBot="1">
      <c r="B35"/>
      <c r="H35" s="2" t="s">
        <v>13</v>
      </c>
      <c r="I35" s="18">
        <v>6</v>
      </c>
      <c r="J35" s="17">
        <v>92.51614875670839</v>
      </c>
      <c r="K35" s="17">
        <v>0.65453260960672344</v>
      </c>
      <c r="L35" s="17">
        <v>7.3193709951177466E-2</v>
      </c>
      <c r="M35" s="17">
        <f>nss($I$35,$O$26,$O$27,$O$28,$O$29,$O$30,$O$31)</f>
        <v>7.4103556463902737E-2</v>
      </c>
      <c r="N35" s="17">
        <f>IF($L$35&gt;0,POWER($L$35-$M$35,2),"")</f>
        <v>8.2782067671833643E-7</v>
      </c>
      <c r="O35" s="17"/>
      <c r="P35" s="17">
        <f>spline($I$35,$R$26,$R$27,$R$28,$R$29)</f>
        <v>7.1454205912040339E-2</v>
      </c>
      <c r="Q35" s="17">
        <f>IF($L$35&gt;0,POWER($L$35-$P$35,2),"")</f>
        <v>3.0258743021743794E-6</v>
      </c>
      <c r="R35" s="17"/>
    </row>
    <row r="36" spans="2:18" ht="15" thickBot="1">
      <c r="B36"/>
      <c r="H36" s="2" t="s">
        <v>14</v>
      </c>
      <c r="I36" s="18">
        <v>7</v>
      </c>
      <c r="J36" s="17">
        <v>92.25</v>
      </c>
      <c r="K36" s="17">
        <v>0.60679389584223653</v>
      </c>
      <c r="L36" s="17">
        <v>7.3974856195925032E-2</v>
      </c>
      <c r="M36" s="17">
        <f>nss($I$36,$O$26,$O$27,$O$28,$O$29,$O$30,$O$31)</f>
        <v>7.4521559001300697E-2</v>
      </c>
      <c r="N36" s="17">
        <f>IF($L$36&gt;0,POWER($L$36-$M$36,2),"")</f>
        <v>2.9888395740562231E-7</v>
      </c>
      <c r="O36" s="17"/>
      <c r="P36" s="17">
        <f>spline($I$36,$R$26,$R$27,$R$28,$R$29)</f>
        <v>7.382514844144282E-2</v>
      </c>
      <c r="Q36" s="17">
        <f>IF($L$36&gt;0,POWER($L$36-$P$36,2),"")</f>
        <v>2.2412411752106191E-8</v>
      </c>
      <c r="R36" s="17"/>
    </row>
    <row r="37" spans="2:18" ht="15" thickBot="1">
      <c r="B37"/>
      <c r="H37" s="2" t="s">
        <v>15</v>
      </c>
      <c r="I37" s="18">
        <v>8</v>
      </c>
      <c r="J37" s="17">
        <v>92.009633048517458</v>
      </c>
      <c r="K37" s="17">
        <v>0.56347977254838799</v>
      </c>
      <c r="L37" s="17">
        <v>7.4336197633869894E-2</v>
      </c>
      <c r="M37" s="17">
        <f>nss($I$37,$O$26,$O$27,$O$28,$O$29,$O$30,$O$31)</f>
        <v>7.454101901084384E-2</v>
      </c>
      <c r="N37" s="17">
        <f>IF($L$37&gt;0,POWER($L$37-$M$37,2),"")</f>
        <v>4.1951796465503287E-8</v>
      </c>
      <c r="O37" s="17"/>
      <c r="P37" s="17">
        <f>spline($I$37,$R$26,$R$27,$R$28,$R$29)</f>
        <v>7.5447037763096511E-2</v>
      </c>
      <c r="Q37" s="17">
        <f>IF($L$37&gt;0,POWER($L$37-$P$37,2),"")</f>
        <v>1.233965792700208E-6</v>
      </c>
      <c r="R37" s="17"/>
    </row>
    <row r="38" spans="2:18" ht="15" thickBot="1">
      <c r="B38"/>
      <c r="H38" s="2" t="s">
        <v>16</v>
      </c>
      <c r="I38" s="18">
        <v>9</v>
      </c>
      <c r="J38" s="17">
        <v>91.931345713775499</v>
      </c>
      <c r="K38" s="17">
        <v>0.52277368818849657</v>
      </c>
      <c r="L38" s="17">
        <v>7.4727781515403047E-2</v>
      </c>
      <c r="M38" s="17">
        <f>nss($I$38,$O$26,$O$27,$O$28,$O$29,$O$30,$O$31)</f>
        <v>7.4321368504165597E-2</v>
      </c>
      <c r="N38" s="17">
        <f>IF($L$38&gt;0,POWER($L$38-$M$38,2),"")</f>
        <v>1.6517153570309148E-7</v>
      </c>
      <c r="O38" s="17"/>
      <c r="P38" s="17">
        <f>spline($I$38,$R$26,$R$27,$R$28,$R$29)</f>
        <v>7.6352284590573541E-2</v>
      </c>
      <c r="Q38" s="17">
        <f>IF($L$38&gt;0,POWER($L$38-$P$38,2),"")</f>
        <v>2.6390102412383922E-6</v>
      </c>
      <c r="R38" s="17"/>
    </row>
    <row r="39" spans="2:18" ht="15" thickBot="1">
      <c r="B39"/>
      <c r="H39" s="2" t="s">
        <v>17</v>
      </c>
      <c r="I39" s="18">
        <v>10</v>
      </c>
      <c r="J39" s="17">
        <v>92</v>
      </c>
      <c r="K39" s="17">
        <v>0.4845329998885155</v>
      </c>
      <c r="L39" s="17">
        <v>7.5146545704836365E-2</v>
      </c>
      <c r="M39" s="17">
        <f>nss($I$39,$O$26,$O$27,$O$28,$O$29,$O$30,$O$31)</f>
        <v>7.396361565010269E-2</v>
      </c>
      <c r="N39" s="17">
        <f>IF($L$39&gt;0,POWER($L$39-$M$39,2),"")</f>
        <v>1.3993235143922144E-6</v>
      </c>
      <c r="O39" s="17"/>
      <c r="P39" s="17">
        <f>spline($I$39,$R$26,$R$27,$R$28,$R$29)</f>
        <v>7.6573299637446024E-2</v>
      </c>
      <c r="Q39" s="17">
        <f>IF($L$39&gt;0,POWER($L$39-$P$39,2),"")</f>
        <v>2.0356267842171274E-6</v>
      </c>
      <c r="R39" s="17"/>
    </row>
    <row r="40" spans="2:18" ht="15" thickBot="1">
      <c r="B40"/>
      <c r="H40" s="2" t="s">
        <v>18</v>
      </c>
      <c r="I40" s="18">
        <v>11</v>
      </c>
      <c r="J40" s="17">
        <v>91.853117728499456</v>
      </c>
      <c r="K40" s="17">
        <v>0.45464863733977406</v>
      </c>
      <c r="L40" s="17">
        <v>7.428713097720907E-2</v>
      </c>
      <c r="M40" s="17">
        <f>nss($I$40,$O$26,$O$27,$O$28,$O$29,$O$30,$O$31)</f>
        <v>7.3532387228408491E-2</v>
      </c>
      <c r="N40" s="17">
        <f>IF($L$40&gt;0,POWER($L$40-$M$40,2),"")</f>
        <v>5.6963812635355191E-7</v>
      </c>
      <c r="O40" s="17"/>
      <c r="P40" s="17">
        <f>spline($I$40,$R$26,$R$27,$R$28,$R$29)</f>
        <v>7.6142493617286061E-2</v>
      </c>
      <c r="Q40" s="17">
        <f>IF($L$40&gt;0,POWER($L$40-$P$40,2),"")</f>
        <v>3.4423705261934609E-6</v>
      </c>
      <c r="R40" s="17"/>
    </row>
    <row r="41" spans="2:18" ht="15" thickBot="1">
      <c r="B41"/>
      <c r="H41" s="2" t="s">
        <v>19</v>
      </c>
      <c r="I41" s="18">
        <v>12</v>
      </c>
      <c r="J41" s="17">
        <v>91.785925348156837</v>
      </c>
      <c r="K41" s="17">
        <v>0.42727220097538632</v>
      </c>
      <c r="L41" s="17">
        <v>7.3432186982294034E-2</v>
      </c>
      <c r="M41" s="17">
        <f>nss($I$41,$O$26,$O$27,$O$28,$O$29,$O$30,$O$31)</f>
        <v>7.3068944944022329E-2</v>
      </c>
      <c r="N41" s="17">
        <f>IF($L$41&gt;0,POWER($L$41-$M$41,2),"")</f>
        <v>1.3194477836778279E-7</v>
      </c>
      <c r="O41" s="17"/>
      <c r="P41" s="17">
        <f>spline($I$41,$R$26,$R$27,$R$28,$R$29)</f>
        <v>7.5092277243665781E-2</v>
      </c>
      <c r="Q41" s="17">
        <f>IF($L$41&gt;0,POWER($L$41-$P$41,2),"")</f>
        <v>2.7558996759013141E-6</v>
      </c>
      <c r="R41" s="17"/>
    </row>
    <row r="42" spans="2:18" ht="15" thickBot="1">
      <c r="B42"/>
      <c r="H42" s="2" t="s">
        <v>20</v>
      </c>
      <c r="I42" s="18">
        <v>13</v>
      </c>
      <c r="J42" s="17">
        <v>91.791834124233787</v>
      </c>
      <c r="K42" s="17">
        <v>0.40219415410461723</v>
      </c>
      <c r="L42" s="17">
        <v>7.2575861670935327E-2</v>
      </c>
      <c r="M42" s="17">
        <f>nss($I$42,$O$26,$O$27,$O$28,$O$29,$O$30,$O$31)</f>
        <v>7.2599292576622731E-2</v>
      </c>
      <c r="N42" s="17">
        <f>IF($L$42&gt;0,POWER($L$42-$M$42,2),"")</f>
        <v>5.4900734133206383E-10</v>
      </c>
      <c r="O42" s="17"/>
      <c r="P42" s="17">
        <f>spline($I$42,$R$26,$R$27,$R$28,$R$29)</f>
        <v>7.3455061230157298E-2</v>
      </c>
      <c r="Q42" s="17">
        <f>IF($L$42&gt;0,POWER($L$42-$P$42,2),"")</f>
        <v>7.7299186493610892E-7</v>
      </c>
      <c r="R42" s="17"/>
    </row>
    <row r="43" spans="2:18" ht="15" thickBot="1">
      <c r="B43"/>
      <c r="H43" s="2" t="s">
        <v>21</v>
      </c>
      <c r="I43" s="18">
        <v>14</v>
      </c>
      <c r="J43" s="17">
        <v>91.864949806997458</v>
      </c>
      <c r="K43" s="17">
        <v>0.37922382205388616</v>
      </c>
      <c r="L43" s="17">
        <v>7.1713952888954546E-2</v>
      </c>
      <c r="M43" s="17">
        <f>nss($I$43,$O$26,$O$27,$O$28,$O$29,$O$30,$O$31)</f>
        <v>7.2139397232286726E-2</v>
      </c>
      <c r="N43" s="17">
        <f>IF($L$43&gt;0,POWER($L$43-$M$43,2),"")</f>
        <v>1.8100288927334914E-7</v>
      </c>
      <c r="O43" s="17"/>
      <c r="P43" s="17">
        <f>spline($I$43,$R$26,$R$27,$R$28,$R$29)</f>
        <v>7.1263256290332713E-2</v>
      </c>
      <c r="Q43" s="17">
        <f>IF($L$43&gt;0,POWER($L$43-$P$43,2),"")</f>
        <v>2.0312742400928972E-7</v>
      </c>
      <c r="R43" s="17"/>
    </row>
    <row r="44" spans="2:18" ht="15" thickBot="1">
      <c r="B44"/>
      <c r="H44" s="2" t="s">
        <v>22</v>
      </c>
      <c r="I44" s="18">
        <v>15</v>
      </c>
      <c r="J44" s="17">
        <v>92</v>
      </c>
      <c r="K44" s="17">
        <v>0.35818759904368147</v>
      </c>
      <c r="L44" s="17">
        <v>7.0843398275795E-2</v>
      </c>
      <c r="M44" s="17">
        <f>nss($I$44,$O$26,$O$27,$O$28,$O$29,$O$30,$O$31)</f>
        <v>7.1698621171893781E-2</v>
      </c>
      <c r="N44" s="17">
        <f>IF($L$44&gt;0,POWER($L$44-$M$44,2),"")</f>
        <v>7.3140620201158672E-7</v>
      </c>
      <c r="O44" s="17"/>
      <c r="P44" s="17">
        <f>spline($I$44,$R$26,$R$27,$R$28,$R$29)</f>
        <v>6.8549273137764155E-2</v>
      </c>
      <c r="Q44" s="17">
        <f>IF($L$44&gt;0,POWER($L$44-$P$44,2),"")</f>
        <v>5.2630101489450425E-6</v>
      </c>
      <c r="R44" s="17"/>
    </row>
    <row r="45" spans="2:18" ht="15" thickBot="1">
      <c r="B45"/>
      <c r="I45" s="32" t="s">
        <v>41</v>
      </c>
      <c r="J45" s="33"/>
      <c r="K45" s="33"/>
      <c r="L45" s="33"/>
      <c r="M45" s="34"/>
      <c r="N45" s="17">
        <f>SUM($N$26:$N$44)</f>
        <v>3.3334634729649998E-4</v>
      </c>
      <c r="O45" s="17"/>
      <c r="P45" s="17"/>
      <c r="Q45" s="17">
        <f>SUM($Q$26:$Q$44)</f>
        <v>5.7236967698592726E-4</v>
      </c>
      <c r="R45" s="17"/>
    </row>
    <row r="46" spans="2:18" ht="14.45">
      <c r="B46"/>
    </row>
    <row r="47" spans="2:18" ht="14.45">
      <c r="B47"/>
    </row>
    <row r="48" spans="2:18" ht="14.45">
      <c r="B48"/>
    </row>
    <row r="49" spans="2:2" ht="14.45">
      <c r="B49"/>
    </row>
    <row r="50" spans="2:2" ht="14.45">
      <c r="B50"/>
    </row>
    <row r="51" spans="2:2" ht="14.45">
      <c r="B51"/>
    </row>
    <row r="52" spans="2:2" ht="14.45">
      <c r="B52"/>
    </row>
    <row r="53" spans="2:2" ht="14.45">
      <c r="B53"/>
    </row>
    <row r="54" spans="2:2" ht="14.45">
      <c r="B54"/>
    </row>
    <row r="55" spans="2:2" ht="14.45">
      <c r="B55"/>
    </row>
    <row r="56" spans="2:2" ht="14.45">
      <c r="B56"/>
    </row>
    <row r="57" spans="2:2" ht="14.45">
      <c r="B57"/>
    </row>
    <row r="58" spans="2:2" ht="14.45">
      <c r="B58"/>
    </row>
    <row r="59" spans="2:2" ht="14.45">
      <c r="B59"/>
    </row>
    <row r="60" spans="2:2" ht="14.45">
      <c r="B60"/>
    </row>
    <row r="61" spans="2:2" ht="14.45">
      <c r="B61"/>
    </row>
    <row r="62" spans="2:2" ht="14.45">
      <c r="B62"/>
    </row>
    <row r="63" spans="2:2" ht="14.45">
      <c r="B63"/>
    </row>
    <row r="64" spans="2:2" ht="14.45">
      <c r="B64"/>
    </row>
    <row r="65" spans="2:2" ht="14.45">
      <c r="B65"/>
    </row>
    <row r="66" spans="2:2" ht="14.45">
      <c r="B66"/>
    </row>
    <row r="67" spans="2:2" ht="14.45">
      <c r="B67"/>
    </row>
    <row r="68" spans="2:2" ht="14.45">
      <c r="B68"/>
    </row>
    <row r="69" spans="2:2" ht="14.45">
      <c r="B69"/>
    </row>
    <row r="70" spans="2:2" ht="14.45">
      <c r="B70"/>
    </row>
    <row r="71" spans="2:2" ht="14.45">
      <c r="B71"/>
    </row>
    <row r="72" spans="2:2" ht="14.45">
      <c r="B72"/>
    </row>
    <row r="73" spans="2:2" ht="14.45">
      <c r="B73"/>
    </row>
    <row r="74" spans="2:2" ht="14.45">
      <c r="B74"/>
    </row>
    <row r="75" spans="2:2" ht="14.45">
      <c r="B75"/>
    </row>
    <row r="76" spans="2:2" ht="14.45">
      <c r="B76"/>
    </row>
    <row r="77" spans="2:2" ht="14.45">
      <c r="B77"/>
    </row>
    <row r="78" spans="2:2" ht="14.45">
      <c r="B78"/>
    </row>
    <row r="79" spans="2:2" ht="14.45">
      <c r="B79"/>
    </row>
    <row r="80" spans="2:2" ht="14.45">
      <c r="B80"/>
    </row>
    <row r="81" spans="2:2" ht="14.45">
      <c r="B81"/>
    </row>
    <row r="82" spans="2:2" ht="14.45">
      <c r="B82"/>
    </row>
    <row r="83" spans="2:2" ht="14.45">
      <c r="B83"/>
    </row>
    <row r="84" spans="2:2" ht="14.45">
      <c r="B84"/>
    </row>
    <row r="85" spans="2:2" ht="14.45">
      <c r="B85"/>
    </row>
    <row r="86" spans="2:2" ht="14.45">
      <c r="B86"/>
    </row>
    <row r="87" spans="2:2" ht="14.45">
      <c r="B87"/>
    </row>
    <row r="88" spans="2:2" ht="14.45">
      <c r="B88"/>
    </row>
    <row r="89" spans="2:2" ht="14.45">
      <c r="B89"/>
    </row>
    <row r="90" spans="2:2" ht="14.45">
      <c r="B90"/>
    </row>
    <row r="91" spans="2:2" ht="14.45">
      <c r="B91"/>
    </row>
    <row r="92" spans="2:2" ht="14.45">
      <c r="B92"/>
    </row>
    <row r="93" spans="2:2" ht="14.45">
      <c r="B93"/>
    </row>
    <row r="94" spans="2:2" ht="14.45">
      <c r="B94"/>
    </row>
    <row r="95" spans="2:2" ht="14.45">
      <c r="B95"/>
    </row>
    <row r="96" spans="2:2" ht="14.45">
      <c r="B96"/>
    </row>
    <row r="97" spans="2:2" ht="14.45">
      <c r="B97"/>
    </row>
    <row r="98" spans="2:2" ht="14.45">
      <c r="B98"/>
    </row>
    <row r="99" spans="2:2" ht="14.45">
      <c r="B99"/>
    </row>
    <row r="100" spans="2:2" ht="14.45">
      <c r="B100"/>
    </row>
    <row r="101" spans="2:2" ht="14.45">
      <c r="B101"/>
    </row>
    <row r="102" spans="2:2" ht="14.45">
      <c r="B102"/>
    </row>
    <row r="103" spans="2:2" ht="14.45">
      <c r="B103"/>
    </row>
    <row r="104" spans="2:2" ht="14.45">
      <c r="B104"/>
    </row>
    <row r="105" spans="2:2" ht="14.45">
      <c r="B105"/>
    </row>
    <row r="106" spans="2:2" ht="14.45">
      <c r="B106"/>
    </row>
    <row r="107" spans="2:2" ht="14.45">
      <c r="B107"/>
    </row>
    <row r="108" spans="2:2" ht="14.45">
      <c r="B108"/>
    </row>
    <row r="109" spans="2:2" ht="14.45">
      <c r="B109"/>
    </row>
    <row r="110" spans="2:2" ht="14.45">
      <c r="B110"/>
    </row>
    <row r="111" spans="2:2" ht="14.45">
      <c r="B111"/>
    </row>
    <row r="112" spans="2:2" ht="14.45">
      <c r="B112"/>
    </row>
    <row r="113" spans="2:2" ht="14.45">
      <c r="B113"/>
    </row>
    <row r="114" spans="2:2" ht="14.45">
      <c r="B114"/>
    </row>
    <row r="115" spans="2:2" ht="14.45">
      <c r="B115"/>
    </row>
    <row r="116" spans="2:2" ht="14.45">
      <c r="B116"/>
    </row>
    <row r="117" spans="2:2" ht="14.45">
      <c r="B117"/>
    </row>
    <row r="118" spans="2:2" ht="14.45">
      <c r="B118"/>
    </row>
    <row r="119" spans="2:2" ht="14.45">
      <c r="B119"/>
    </row>
    <row r="120" spans="2:2" ht="14.45">
      <c r="B120"/>
    </row>
    <row r="121" spans="2:2" ht="14.45">
      <c r="B121"/>
    </row>
    <row r="122" spans="2:2" ht="14.45">
      <c r="B122"/>
    </row>
    <row r="123" spans="2:2" ht="14.45">
      <c r="B123"/>
    </row>
    <row r="124" spans="2:2" ht="14.45">
      <c r="B124"/>
    </row>
    <row r="125" spans="2:2" ht="14.45">
      <c r="B125"/>
    </row>
    <row r="126" spans="2:2" ht="14.45">
      <c r="B126"/>
    </row>
    <row r="127" spans="2:2" ht="14.45">
      <c r="B127"/>
    </row>
    <row r="128" spans="2:2" ht="14.45">
      <c r="B128"/>
    </row>
    <row r="129" spans="2:2" ht="14.45">
      <c r="B129"/>
    </row>
    <row r="130" spans="2:2" ht="14.45">
      <c r="B130"/>
    </row>
    <row r="131" spans="2:2" ht="14.45">
      <c r="B131"/>
    </row>
    <row r="132" spans="2:2" ht="14.45">
      <c r="B132"/>
    </row>
    <row r="133" spans="2:2" ht="14.45">
      <c r="B133"/>
    </row>
    <row r="134" spans="2:2" ht="14.45">
      <c r="B134"/>
    </row>
    <row r="135" spans="2:2" ht="14.45">
      <c r="B135"/>
    </row>
    <row r="136" spans="2:2" ht="14.45">
      <c r="B136"/>
    </row>
    <row r="137" spans="2:2" ht="14.45">
      <c r="B137"/>
    </row>
    <row r="138" spans="2:2" ht="14.45">
      <c r="B138"/>
    </row>
    <row r="139" spans="2:2" ht="14.45">
      <c r="B139"/>
    </row>
    <row r="140" spans="2:2" ht="14.45">
      <c r="B140"/>
    </row>
    <row r="141" spans="2:2" ht="14.45">
      <c r="B141"/>
    </row>
    <row r="142" spans="2:2" ht="14.45">
      <c r="B142"/>
    </row>
    <row r="143" spans="2:2" ht="14.45">
      <c r="B143"/>
    </row>
    <row r="144" spans="2:2" ht="14.45">
      <c r="B144"/>
    </row>
    <row r="145" spans="2:2" ht="14.45">
      <c r="B145"/>
    </row>
    <row r="146" spans="2:2" ht="14.45">
      <c r="B146"/>
    </row>
    <row r="147" spans="2:2" ht="14.45">
      <c r="B147"/>
    </row>
    <row r="148" spans="2:2" ht="14.45">
      <c r="B148"/>
    </row>
    <row r="149" spans="2:2" ht="14.45">
      <c r="B149"/>
    </row>
    <row r="150" spans="2:2" ht="14.45">
      <c r="B150"/>
    </row>
    <row r="151" spans="2:2" ht="14.45">
      <c r="B151"/>
    </row>
    <row r="152" spans="2:2" ht="14.45">
      <c r="B152"/>
    </row>
    <row r="153" spans="2:2" ht="14.45">
      <c r="B153"/>
    </row>
    <row r="154" spans="2:2" ht="14.45">
      <c r="B154"/>
    </row>
    <row r="155" spans="2:2" ht="14.45">
      <c r="B155"/>
    </row>
    <row r="156" spans="2:2" ht="14.45">
      <c r="B156"/>
    </row>
    <row r="157" spans="2:2" ht="14.45">
      <c r="B157"/>
    </row>
    <row r="158" spans="2:2" ht="14.45">
      <c r="B158"/>
    </row>
    <row r="159" spans="2:2" ht="14.45">
      <c r="B159"/>
    </row>
    <row r="160" spans="2:2" ht="14.45">
      <c r="B160"/>
    </row>
    <row r="161" spans="2:2" ht="14.45">
      <c r="B161"/>
    </row>
    <row r="162" spans="2:2" ht="14.45">
      <c r="B162"/>
    </row>
    <row r="163" spans="2:2" ht="14.45">
      <c r="B163"/>
    </row>
    <row r="164" spans="2:2" ht="14.45">
      <c r="B164"/>
    </row>
    <row r="165" spans="2:2" ht="14.45">
      <c r="B165"/>
    </row>
    <row r="166" spans="2:2" ht="14.45">
      <c r="B166"/>
    </row>
    <row r="167" spans="2:2" ht="14.45">
      <c r="B167"/>
    </row>
    <row r="168" spans="2:2" ht="14.45">
      <c r="B168"/>
    </row>
    <row r="169" spans="2:2" ht="14.45">
      <c r="B169"/>
    </row>
    <row r="170" spans="2:2" ht="14.45">
      <c r="B170"/>
    </row>
    <row r="171" spans="2:2" ht="14.45">
      <c r="B171"/>
    </row>
    <row r="172" spans="2:2" ht="14.45">
      <c r="B172"/>
    </row>
    <row r="173" spans="2:2" ht="14.45">
      <c r="B173"/>
    </row>
    <row r="174" spans="2:2" ht="14.45">
      <c r="B174"/>
    </row>
    <row r="175" spans="2:2" ht="14.45">
      <c r="B175"/>
    </row>
    <row r="176" spans="2:2" ht="14.45">
      <c r="B176"/>
    </row>
    <row r="177" spans="2:2" ht="14.45">
      <c r="B177"/>
    </row>
    <row r="178" spans="2:2" ht="14.45">
      <c r="B178"/>
    </row>
    <row r="179" spans="2:2" ht="14.45">
      <c r="B179"/>
    </row>
    <row r="180" spans="2:2" ht="14.45">
      <c r="B180"/>
    </row>
    <row r="181" spans="2:2" ht="14.45">
      <c r="B181"/>
    </row>
    <row r="182" spans="2:2" ht="14.45">
      <c r="B182"/>
    </row>
    <row r="183" spans="2:2" ht="14.45">
      <c r="B183"/>
    </row>
    <row r="184" spans="2:2" ht="14.45">
      <c r="B184"/>
    </row>
    <row r="185" spans="2:2" ht="14.45">
      <c r="B185"/>
    </row>
    <row r="186" spans="2:2" ht="14.45">
      <c r="B186"/>
    </row>
    <row r="187" spans="2:2" ht="14.45">
      <c r="B187"/>
    </row>
    <row r="188" spans="2:2" ht="14.45">
      <c r="B188"/>
    </row>
    <row r="189" spans="2:2" ht="14.45">
      <c r="B189"/>
    </row>
    <row r="190" spans="2:2" ht="14.45">
      <c r="B190"/>
    </row>
    <row r="191" spans="2:2" ht="14.45">
      <c r="B191"/>
    </row>
    <row r="192" spans="2:2" ht="14.45">
      <c r="B192"/>
    </row>
    <row r="193" spans="2:2" ht="14.45">
      <c r="B193"/>
    </row>
    <row r="194" spans="2:2" ht="14.45">
      <c r="B194"/>
    </row>
    <row r="195" spans="2:2" ht="14.45">
      <c r="B195"/>
    </row>
    <row r="196" spans="2:2" ht="14.45">
      <c r="B196"/>
    </row>
    <row r="197" spans="2:2" ht="14.45">
      <c r="B197"/>
    </row>
    <row r="198" spans="2:2" ht="14.45">
      <c r="B198"/>
    </row>
    <row r="199" spans="2:2" ht="14.45">
      <c r="B199"/>
    </row>
    <row r="200" spans="2:2" ht="14.45">
      <c r="B200"/>
    </row>
    <row r="201" spans="2:2" ht="14.45">
      <c r="B201"/>
    </row>
    <row r="202" spans="2:2" ht="14.45">
      <c r="B202"/>
    </row>
    <row r="203" spans="2:2" ht="14.45">
      <c r="B203"/>
    </row>
    <row r="204" spans="2:2" ht="14.45">
      <c r="B204"/>
    </row>
    <row r="205" spans="2:2" ht="14.45">
      <c r="B205"/>
    </row>
    <row r="206" spans="2:2" ht="14.45">
      <c r="B206"/>
    </row>
    <row r="207" spans="2:2" ht="14.45">
      <c r="B207"/>
    </row>
    <row r="208" spans="2:2" ht="14.45">
      <c r="B208"/>
    </row>
    <row r="209" spans="2:2" ht="14.45">
      <c r="B209"/>
    </row>
    <row r="210" spans="2:2" ht="14.45">
      <c r="B210"/>
    </row>
    <row r="211" spans="2:2" ht="14.45">
      <c r="B211"/>
    </row>
    <row r="212" spans="2:2" ht="14.45">
      <c r="B212"/>
    </row>
    <row r="213" spans="2:2" ht="14.45">
      <c r="B213"/>
    </row>
    <row r="214" spans="2:2" ht="14.45">
      <c r="B214"/>
    </row>
    <row r="215" spans="2:2" ht="14.45">
      <c r="B215"/>
    </row>
    <row r="216" spans="2:2" ht="14.45">
      <c r="B216"/>
    </row>
    <row r="217" spans="2:2" ht="14.45">
      <c r="B217"/>
    </row>
    <row r="218" spans="2:2" ht="14.45">
      <c r="B218"/>
    </row>
    <row r="219" spans="2:2" ht="14.45">
      <c r="B219"/>
    </row>
    <row r="220" spans="2:2" ht="14.45">
      <c r="B220"/>
    </row>
    <row r="221" spans="2:2" ht="14.45">
      <c r="B221"/>
    </row>
    <row r="222" spans="2:2" ht="14.45">
      <c r="B222"/>
    </row>
    <row r="223" spans="2:2" ht="14.45">
      <c r="B223"/>
    </row>
    <row r="224" spans="2:2" ht="14.45">
      <c r="B224"/>
    </row>
    <row r="225" spans="2:2" ht="14.45">
      <c r="B225"/>
    </row>
    <row r="226" spans="2:2" ht="14.45">
      <c r="B226"/>
    </row>
    <row r="227" spans="2:2" ht="14.45">
      <c r="B227"/>
    </row>
    <row r="228" spans="2:2" ht="14.45">
      <c r="B228"/>
    </row>
    <row r="229" spans="2:2" ht="14.45">
      <c r="B229"/>
    </row>
    <row r="230" spans="2:2" ht="14.45">
      <c r="B230"/>
    </row>
    <row r="231" spans="2:2" ht="14.45">
      <c r="B231"/>
    </row>
    <row r="232" spans="2:2" ht="14.45">
      <c r="B232"/>
    </row>
    <row r="233" spans="2:2" ht="14.45">
      <c r="B233"/>
    </row>
    <row r="234" spans="2:2" ht="14.45">
      <c r="B234"/>
    </row>
    <row r="235" spans="2:2" ht="14.45">
      <c r="B235"/>
    </row>
    <row r="236" spans="2:2" ht="14.45">
      <c r="B236"/>
    </row>
    <row r="237" spans="2:2" ht="14.45">
      <c r="B237"/>
    </row>
    <row r="238" spans="2:2" ht="14.45">
      <c r="B238"/>
    </row>
    <row r="239" spans="2:2" ht="14.45">
      <c r="B239"/>
    </row>
    <row r="240" spans="2:2" ht="14.45">
      <c r="B240"/>
    </row>
    <row r="241" spans="2:2" ht="14.45">
      <c r="B241"/>
    </row>
    <row r="242" spans="2:2" ht="14.45">
      <c r="B242"/>
    </row>
    <row r="243" spans="2:2" ht="14.45">
      <c r="B243"/>
    </row>
    <row r="244" spans="2:2" ht="14.45">
      <c r="B244"/>
    </row>
    <row r="245" spans="2:2" ht="14.45">
      <c r="B245"/>
    </row>
    <row r="246" spans="2:2" ht="14.45">
      <c r="B246"/>
    </row>
    <row r="247" spans="2:2" ht="14.45">
      <c r="B247"/>
    </row>
    <row r="248" spans="2:2" ht="14.45">
      <c r="B248"/>
    </row>
    <row r="249" spans="2:2" ht="14.45">
      <c r="B249"/>
    </row>
    <row r="250" spans="2:2" ht="14.45">
      <c r="B250"/>
    </row>
    <row r="251" spans="2:2" ht="14.45">
      <c r="B251"/>
    </row>
    <row r="252" spans="2:2" ht="14.45">
      <c r="B252"/>
    </row>
    <row r="253" spans="2:2" ht="14.45">
      <c r="B253"/>
    </row>
    <row r="254" spans="2:2" ht="14.45">
      <c r="B254"/>
    </row>
    <row r="255" spans="2:2" ht="14.45">
      <c r="B255"/>
    </row>
    <row r="256" spans="2:2" ht="14.45">
      <c r="B256"/>
    </row>
    <row r="257" spans="2:2" ht="14.45">
      <c r="B257"/>
    </row>
    <row r="258" spans="2:2" ht="14.45">
      <c r="B258"/>
    </row>
    <row r="259" spans="2:2" ht="14.45">
      <c r="B259"/>
    </row>
    <row r="260" spans="2:2" ht="14.45">
      <c r="B260"/>
    </row>
    <row r="261" spans="2:2" ht="14.45">
      <c r="B261"/>
    </row>
    <row r="262" spans="2:2" ht="14.45">
      <c r="B262"/>
    </row>
    <row r="263" spans="2:2" ht="14.45">
      <c r="B263"/>
    </row>
    <row r="264" spans="2:2" ht="14.45">
      <c r="B264"/>
    </row>
    <row r="265" spans="2:2" ht="14.45">
      <c r="B265"/>
    </row>
    <row r="266" spans="2:2" ht="14.45">
      <c r="B266"/>
    </row>
    <row r="267" spans="2:2" ht="14.45">
      <c r="B267"/>
    </row>
    <row r="268" spans="2:2" ht="14.45">
      <c r="B268"/>
    </row>
    <row r="269" spans="2:2" ht="14.45">
      <c r="B269"/>
    </row>
    <row r="270" spans="2:2" ht="14.45">
      <c r="B270"/>
    </row>
    <row r="271" spans="2:2" ht="14.45">
      <c r="B271"/>
    </row>
    <row r="272" spans="2:2" ht="14.45">
      <c r="B272"/>
    </row>
    <row r="273" spans="2:2" ht="14.45">
      <c r="B273"/>
    </row>
    <row r="274" spans="2:2" ht="14.45">
      <c r="B274"/>
    </row>
    <row r="275" spans="2:2" ht="14.45">
      <c r="B275"/>
    </row>
    <row r="276" spans="2:2" ht="14.45">
      <c r="B276"/>
    </row>
    <row r="277" spans="2:2" ht="14.45">
      <c r="B277"/>
    </row>
    <row r="278" spans="2:2" ht="14.45">
      <c r="B278"/>
    </row>
    <row r="279" spans="2:2" ht="14.45">
      <c r="B279"/>
    </row>
    <row r="280" spans="2:2" ht="14.45">
      <c r="B280"/>
    </row>
    <row r="281" spans="2:2" ht="14.45">
      <c r="B281"/>
    </row>
    <row r="282" spans="2:2" ht="14.45">
      <c r="B282"/>
    </row>
    <row r="283" spans="2:2" ht="14.45">
      <c r="B283"/>
    </row>
    <row r="284" spans="2:2" ht="14.45">
      <c r="B284"/>
    </row>
    <row r="285" spans="2:2" ht="14.45">
      <c r="B285"/>
    </row>
    <row r="286" spans="2:2" ht="14.45">
      <c r="B286"/>
    </row>
    <row r="287" spans="2:2" ht="14.45">
      <c r="B287"/>
    </row>
    <row r="288" spans="2:2" ht="14.45">
      <c r="B288"/>
    </row>
    <row r="289" spans="2:2" ht="14.45">
      <c r="B289"/>
    </row>
    <row r="290" spans="2:2" ht="14.45">
      <c r="B290"/>
    </row>
    <row r="291" spans="2:2" ht="14.45">
      <c r="B291"/>
    </row>
    <row r="292" spans="2:2" ht="14.45">
      <c r="B292"/>
    </row>
    <row r="293" spans="2:2" ht="14.45">
      <c r="B293"/>
    </row>
    <row r="294" spans="2:2" ht="14.45">
      <c r="B294"/>
    </row>
    <row r="295" spans="2:2" ht="14.45">
      <c r="B295"/>
    </row>
    <row r="296" spans="2:2" ht="14.45">
      <c r="B296"/>
    </row>
    <row r="297" spans="2:2" ht="14.45">
      <c r="B297"/>
    </row>
    <row r="298" spans="2:2" ht="14.45">
      <c r="B298"/>
    </row>
    <row r="299" spans="2:2" ht="14.45">
      <c r="B299"/>
    </row>
    <row r="300" spans="2:2" ht="14.45">
      <c r="B300"/>
    </row>
    <row r="301" spans="2:2" ht="14.45">
      <c r="B301"/>
    </row>
    <row r="302" spans="2:2" ht="14.45">
      <c r="B302"/>
    </row>
    <row r="303" spans="2:2" ht="14.45">
      <c r="B303"/>
    </row>
    <row r="304" spans="2:2" ht="14.45">
      <c r="B304"/>
    </row>
    <row r="305" spans="2:2" ht="14.45">
      <c r="B305"/>
    </row>
    <row r="306" spans="2:2" ht="14.45">
      <c r="B306"/>
    </row>
    <row r="307" spans="2:2" ht="14.45">
      <c r="B307"/>
    </row>
    <row r="308" spans="2:2" ht="14.45">
      <c r="B308"/>
    </row>
    <row r="309" spans="2:2" ht="14.45">
      <c r="B309"/>
    </row>
    <row r="310" spans="2:2" ht="14.45">
      <c r="B310"/>
    </row>
    <row r="311" spans="2:2" ht="14.45">
      <c r="B311"/>
    </row>
    <row r="312" spans="2:2" ht="14.45">
      <c r="B312"/>
    </row>
    <row r="313" spans="2:2" ht="14.45">
      <c r="B313"/>
    </row>
    <row r="314" spans="2:2" ht="14.45">
      <c r="B314"/>
    </row>
    <row r="315" spans="2:2" ht="14.45">
      <c r="B315"/>
    </row>
    <row r="316" spans="2:2" ht="14.45">
      <c r="B316"/>
    </row>
    <row r="317" spans="2:2" ht="14.45">
      <c r="B317"/>
    </row>
    <row r="318" spans="2:2" ht="14.45">
      <c r="B318"/>
    </row>
    <row r="319" spans="2:2" ht="14.45">
      <c r="B319"/>
    </row>
    <row r="320" spans="2:2" ht="14.45">
      <c r="B320"/>
    </row>
    <row r="321" spans="2:2" ht="14.45">
      <c r="B321"/>
    </row>
    <row r="322" spans="2:2" ht="14.45">
      <c r="B322"/>
    </row>
    <row r="323" spans="2:2" ht="14.45">
      <c r="B323"/>
    </row>
    <row r="324" spans="2:2" ht="14.45">
      <c r="B324"/>
    </row>
    <row r="325" spans="2:2" ht="14.45">
      <c r="B325"/>
    </row>
    <row r="326" spans="2:2" ht="14.45">
      <c r="B326"/>
    </row>
    <row r="327" spans="2:2" ht="14.45">
      <c r="B327"/>
    </row>
    <row r="328" spans="2:2" ht="14.45">
      <c r="B328"/>
    </row>
    <row r="329" spans="2:2" ht="14.45">
      <c r="B329"/>
    </row>
    <row r="330" spans="2:2" ht="14.45">
      <c r="B330"/>
    </row>
    <row r="331" spans="2:2" ht="14.45">
      <c r="B331"/>
    </row>
    <row r="332" spans="2:2" ht="14.45">
      <c r="B332"/>
    </row>
    <row r="333" spans="2:2" ht="14.45">
      <c r="B333"/>
    </row>
    <row r="334" spans="2:2" ht="14.45">
      <c r="B334"/>
    </row>
    <row r="335" spans="2:2" ht="14.45">
      <c r="B335"/>
    </row>
    <row r="336" spans="2:2" ht="14.45">
      <c r="B336"/>
    </row>
    <row r="337" spans="2:2" ht="14.45">
      <c r="B337"/>
    </row>
    <row r="338" spans="2:2" ht="14.45">
      <c r="B338"/>
    </row>
    <row r="339" spans="2:2" ht="14.45">
      <c r="B339"/>
    </row>
    <row r="340" spans="2:2" ht="14.45">
      <c r="B340"/>
    </row>
    <row r="341" spans="2:2" ht="14.45">
      <c r="B341"/>
    </row>
    <row r="342" spans="2:2" ht="14.45">
      <c r="B342"/>
    </row>
    <row r="343" spans="2:2" ht="14.45">
      <c r="B343"/>
    </row>
    <row r="344" spans="2:2" ht="14.45">
      <c r="B344"/>
    </row>
    <row r="345" spans="2:2" ht="14.45">
      <c r="B345"/>
    </row>
    <row r="346" spans="2:2" ht="14.45">
      <c r="B346"/>
    </row>
    <row r="347" spans="2:2" ht="14.45">
      <c r="B347"/>
    </row>
    <row r="348" spans="2:2" ht="14.45">
      <c r="B348"/>
    </row>
    <row r="349" spans="2:2" ht="14.45">
      <c r="B349"/>
    </row>
    <row r="350" spans="2:2" ht="14.45">
      <c r="B350"/>
    </row>
    <row r="351" spans="2:2" ht="14.45">
      <c r="B351"/>
    </row>
    <row r="352" spans="2:2" ht="14.45">
      <c r="B352"/>
    </row>
    <row r="353" spans="2:2" ht="14.45">
      <c r="B353"/>
    </row>
    <row r="354" spans="2:2" ht="14.45">
      <c r="B354"/>
    </row>
    <row r="355" spans="2:2" ht="14.45">
      <c r="B355"/>
    </row>
    <row r="356" spans="2:2" ht="14.45">
      <c r="B356"/>
    </row>
    <row r="357" spans="2:2" ht="14.45">
      <c r="B357"/>
    </row>
    <row r="358" spans="2:2" ht="14.45">
      <c r="B358"/>
    </row>
    <row r="359" spans="2:2" ht="14.45">
      <c r="B359"/>
    </row>
    <row r="360" spans="2:2" ht="14.45">
      <c r="B360"/>
    </row>
    <row r="361" spans="2:2" ht="14.45">
      <c r="B361"/>
    </row>
    <row r="362" spans="2:2" ht="14.45">
      <c r="B362"/>
    </row>
    <row r="363" spans="2:2" ht="14.45">
      <c r="B363"/>
    </row>
    <row r="364" spans="2:2" ht="14.45">
      <c r="B364"/>
    </row>
    <row r="365" spans="2:2" ht="14.45">
      <c r="B365"/>
    </row>
    <row r="366" spans="2:2" ht="14.45">
      <c r="B366"/>
    </row>
    <row r="367" spans="2:2" ht="14.45">
      <c r="B367"/>
    </row>
    <row r="368" spans="2:2" ht="14.45">
      <c r="B368"/>
    </row>
    <row r="369" spans="2:2" ht="14.45">
      <c r="B369"/>
    </row>
    <row r="370" spans="2:2" ht="14.45">
      <c r="B370"/>
    </row>
    <row r="371" spans="2:2" ht="14.45">
      <c r="B371"/>
    </row>
    <row r="372" spans="2:2" ht="14.45">
      <c r="B372"/>
    </row>
    <row r="373" spans="2:2" ht="14.45">
      <c r="B373"/>
    </row>
    <row r="374" spans="2:2" ht="14.45">
      <c r="B374"/>
    </row>
    <row r="375" spans="2:2" ht="14.45">
      <c r="B375"/>
    </row>
    <row r="376" spans="2:2" ht="14.45">
      <c r="B376"/>
    </row>
    <row r="377" spans="2:2" ht="14.45">
      <c r="B377"/>
    </row>
    <row r="378" spans="2:2" ht="14.45">
      <c r="B378"/>
    </row>
    <row r="379" spans="2:2" ht="14.45">
      <c r="B379"/>
    </row>
    <row r="380" spans="2:2" ht="14.45">
      <c r="B380"/>
    </row>
    <row r="381" spans="2:2" ht="14.45">
      <c r="B381"/>
    </row>
    <row r="382" spans="2:2" ht="14.45">
      <c r="B382"/>
    </row>
    <row r="383" spans="2:2" ht="14.45">
      <c r="B383"/>
    </row>
    <row r="384" spans="2:2" ht="14.45">
      <c r="B384"/>
    </row>
    <row r="385" spans="2:2" ht="14.45">
      <c r="B385"/>
    </row>
    <row r="386" spans="2:2" ht="14.45">
      <c r="B386"/>
    </row>
    <row r="387" spans="2:2" ht="14.45">
      <c r="B387"/>
    </row>
    <row r="388" spans="2:2" ht="14.45">
      <c r="B388"/>
    </row>
    <row r="389" spans="2:2" ht="14.45">
      <c r="B389"/>
    </row>
    <row r="390" spans="2:2" ht="14.45">
      <c r="B390"/>
    </row>
    <row r="391" spans="2:2" ht="14.45">
      <c r="B391"/>
    </row>
    <row r="392" spans="2:2" ht="14.45">
      <c r="B392"/>
    </row>
    <row r="393" spans="2:2" ht="14.45">
      <c r="B393"/>
    </row>
    <row r="394" spans="2:2" ht="14.45">
      <c r="B394"/>
    </row>
    <row r="395" spans="2:2" ht="14.45">
      <c r="B395"/>
    </row>
    <row r="396" spans="2:2" ht="14.45">
      <c r="B396"/>
    </row>
    <row r="397" spans="2:2" ht="14.45">
      <c r="B397"/>
    </row>
    <row r="398" spans="2:2" ht="14.45">
      <c r="B398"/>
    </row>
    <row r="399" spans="2:2" ht="14.45">
      <c r="B399"/>
    </row>
    <row r="400" spans="2:2" ht="14.45">
      <c r="B400"/>
    </row>
    <row r="401" spans="2:2" ht="14.45">
      <c r="B401"/>
    </row>
    <row r="402" spans="2:2" ht="14.45">
      <c r="B402"/>
    </row>
    <row r="403" spans="2:2" ht="14.45">
      <c r="B403"/>
    </row>
    <row r="404" spans="2:2" ht="14.45">
      <c r="B404"/>
    </row>
    <row r="405" spans="2:2" ht="14.45">
      <c r="B405"/>
    </row>
    <row r="406" spans="2:2" ht="14.45">
      <c r="B406"/>
    </row>
    <row r="407" spans="2:2" ht="14.45">
      <c r="B407"/>
    </row>
    <row r="408" spans="2:2" ht="14.45">
      <c r="B408"/>
    </row>
    <row r="409" spans="2:2" ht="14.45">
      <c r="B409"/>
    </row>
    <row r="410" spans="2:2" ht="14.45">
      <c r="B410"/>
    </row>
    <row r="411" spans="2:2" ht="14.45">
      <c r="B411"/>
    </row>
    <row r="412" spans="2:2" ht="14.45">
      <c r="B412"/>
    </row>
    <row r="413" spans="2:2" ht="14.45">
      <c r="B413"/>
    </row>
    <row r="414" spans="2:2" ht="14.45">
      <c r="B414"/>
    </row>
    <row r="415" spans="2:2" ht="14.45">
      <c r="B415"/>
    </row>
    <row r="416" spans="2:2" ht="14.45">
      <c r="B416"/>
    </row>
    <row r="417" spans="2:2" ht="14.45">
      <c r="B417"/>
    </row>
    <row r="418" spans="2:2" ht="14.45">
      <c r="B418"/>
    </row>
    <row r="419" spans="2:2" ht="14.45">
      <c r="B419"/>
    </row>
    <row r="420" spans="2:2" ht="14.45">
      <c r="B420"/>
    </row>
    <row r="421" spans="2:2" ht="14.45">
      <c r="B421"/>
    </row>
    <row r="422" spans="2:2" ht="14.45">
      <c r="B422"/>
    </row>
    <row r="423" spans="2:2" ht="14.45">
      <c r="B423"/>
    </row>
    <row r="424" spans="2:2" ht="14.45">
      <c r="B424"/>
    </row>
    <row r="425" spans="2:2" ht="14.45">
      <c r="B425"/>
    </row>
    <row r="426" spans="2:2" ht="14.45">
      <c r="B426"/>
    </row>
    <row r="427" spans="2:2" ht="14.45">
      <c r="B427"/>
    </row>
    <row r="428" spans="2:2" ht="14.45">
      <c r="B428"/>
    </row>
    <row r="429" spans="2:2" ht="14.45">
      <c r="B429"/>
    </row>
    <row r="430" spans="2:2" ht="14.45">
      <c r="B430"/>
    </row>
    <row r="431" spans="2:2" ht="14.45">
      <c r="B431"/>
    </row>
    <row r="432" spans="2:2" ht="14.45">
      <c r="B432"/>
    </row>
    <row r="433" spans="2:2" ht="14.45">
      <c r="B433"/>
    </row>
    <row r="434" spans="2:2" ht="14.45">
      <c r="B434"/>
    </row>
    <row r="435" spans="2:2" ht="14.45">
      <c r="B435"/>
    </row>
    <row r="436" spans="2:2" ht="14.45">
      <c r="B436"/>
    </row>
    <row r="437" spans="2:2" ht="14.45">
      <c r="B437"/>
    </row>
    <row r="438" spans="2:2" ht="14.45">
      <c r="B438"/>
    </row>
    <row r="439" spans="2:2" ht="14.45">
      <c r="B439"/>
    </row>
    <row r="440" spans="2:2" ht="14.45">
      <c r="B440"/>
    </row>
    <row r="441" spans="2:2" ht="14.45">
      <c r="B441"/>
    </row>
    <row r="442" spans="2:2" ht="14.45">
      <c r="B442"/>
    </row>
    <row r="443" spans="2:2" ht="14.45">
      <c r="B443"/>
    </row>
    <row r="444" spans="2:2" ht="14.45">
      <c r="B444"/>
    </row>
    <row r="445" spans="2:2" ht="14.45">
      <c r="B445"/>
    </row>
    <row r="446" spans="2:2" ht="14.45">
      <c r="B446"/>
    </row>
    <row r="447" spans="2:2" ht="14.45">
      <c r="B447"/>
    </row>
    <row r="448" spans="2:2" ht="14.45">
      <c r="B448"/>
    </row>
    <row r="449" spans="2:2" ht="14.45">
      <c r="B449"/>
    </row>
    <row r="450" spans="2:2" ht="14.45">
      <c r="B450"/>
    </row>
    <row r="451" spans="2:2" ht="14.45">
      <c r="B451"/>
    </row>
    <row r="452" spans="2:2" ht="14.45">
      <c r="B452"/>
    </row>
    <row r="453" spans="2:2" ht="14.45">
      <c r="B453"/>
    </row>
    <row r="454" spans="2:2" ht="14.45">
      <c r="B454"/>
    </row>
    <row r="455" spans="2:2" ht="14.45">
      <c r="B455"/>
    </row>
    <row r="456" spans="2:2" ht="14.45">
      <c r="B456"/>
    </row>
    <row r="457" spans="2:2" ht="14.45">
      <c r="B457"/>
    </row>
    <row r="458" spans="2:2" ht="14.45">
      <c r="B458"/>
    </row>
    <row r="459" spans="2:2" ht="14.45">
      <c r="B459"/>
    </row>
    <row r="460" spans="2:2" ht="14.45">
      <c r="B460"/>
    </row>
    <row r="461" spans="2:2" ht="14.45">
      <c r="B461"/>
    </row>
    <row r="462" spans="2:2" ht="14.45">
      <c r="B462"/>
    </row>
    <row r="463" spans="2:2" ht="14.45">
      <c r="B463"/>
    </row>
    <row r="464" spans="2:2" ht="14.45">
      <c r="B464"/>
    </row>
    <row r="465" spans="2:2" ht="14.45">
      <c r="B465"/>
    </row>
    <row r="466" spans="2:2" ht="14.45">
      <c r="B466"/>
    </row>
    <row r="467" spans="2:2" ht="14.45">
      <c r="B467"/>
    </row>
    <row r="468" spans="2:2" ht="14.45">
      <c r="B468"/>
    </row>
    <row r="469" spans="2:2" ht="14.45">
      <c r="B469"/>
    </row>
    <row r="470" spans="2:2" ht="14.45">
      <c r="B470"/>
    </row>
    <row r="471" spans="2:2" ht="14.45">
      <c r="B471"/>
    </row>
    <row r="472" spans="2:2" ht="14.45">
      <c r="B472"/>
    </row>
    <row r="473" spans="2:2" ht="14.45">
      <c r="B473"/>
    </row>
    <row r="474" spans="2:2" ht="14.45">
      <c r="B474"/>
    </row>
    <row r="475" spans="2:2" ht="14.45">
      <c r="B475"/>
    </row>
    <row r="476" spans="2:2" ht="14.45">
      <c r="B476"/>
    </row>
    <row r="477" spans="2:2" ht="14.45">
      <c r="B477"/>
    </row>
    <row r="478" spans="2:2" ht="14.45">
      <c r="B478"/>
    </row>
    <row r="479" spans="2:2" ht="14.45">
      <c r="B479"/>
    </row>
    <row r="480" spans="2:2" ht="14.45">
      <c r="B480"/>
    </row>
    <row r="481" spans="2:2" ht="14.45">
      <c r="B481"/>
    </row>
    <row r="482" spans="2:2" ht="14.45">
      <c r="B482"/>
    </row>
    <row r="483" spans="2:2" ht="14.45">
      <c r="B483"/>
    </row>
    <row r="484" spans="2:2" ht="14.45">
      <c r="B484"/>
    </row>
    <row r="485" spans="2:2" ht="14.45">
      <c r="B485"/>
    </row>
    <row r="486" spans="2:2" ht="14.45">
      <c r="B486"/>
    </row>
    <row r="487" spans="2:2" ht="14.45">
      <c r="B487"/>
    </row>
    <row r="488" spans="2:2" ht="14.45">
      <c r="B488"/>
    </row>
    <row r="489" spans="2:2" ht="14.45">
      <c r="B489"/>
    </row>
    <row r="490" spans="2:2" ht="14.45">
      <c r="B490"/>
    </row>
    <row r="491" spans="2:2" ht="14.45">
      <c r="B491"/>
    </row>
    <row r="492" spans="2:2" ht="14.45">
      <c r="B492"/>
    </row>
    <row r="493" spans="2:2" ht="14.45">
      <c r="B493"/>
    </row>
    <row r="494" spans="2:2" ht="14.45">
      <c r="B494"/>
    </row>
    <row r="495" spans="2:2" ht="14.45">
      <c r="B495"/>
    </row>
    <row r="496" spans="2:2" ht="14.45">
      <c r="B496"/>
    </row>
    <row r="497" spans="2:2" ht="14.45">
      <c r="B497"/>
    </row>
    <row r="498" spans="2:2" ht="14.45">
      <c r="B498"/>
    </row>
    <row r="499" spans="2:2" ht="14.45">
      <c r="B499"/>
    </row>
    <row r="500" spans="2:2" ht="14.45">
      <c r="B500"/>
    </row>
    <row r="501" spans="2:2" ht="14.45">
      <c r="B501"/>
    </row>
    <row r="502" spans="2:2" ht="14.45">
      <c r="B502"/>
    </row>
    <row r="503" spans="2:2" ht="14.45">
      <c r="B503"/>
    </row>
    <row r="504" spans="2:2" ht="14.45">
      <c r="B504"/>
    </row>
    <row r="505" spans="2:2" ht="14.45">
      <c r="B505"/>
    </row>
    <row r="506" spans="2:2" ht="14.45">
      <c r="B506"/>
    </row>
    <row r="507" spans="2:2" ht="14.45">
      <c r="B507"/>
    </row>
    <row r="508" spans="2:2" ht="14.45">
      <c r="B508"/>
    </row>
    <row r="509" spans="2:2" ht="14.45">
      <c r="B509"/>
    </row>
    <row r="510" spans="2:2" ht="14.45">
      <c r="B510"/>
    </row>
    <row r="511" spans="2:2" ht="14.45">
      <c r="B511"/>
    </row>
    <row r="512" spans="2:2" ht="14.45">
      <c r="B512"/>
    </row>
    <row r="513" spans="2:2" ht="14.45">
      <c r="B513"/>
    </row>
    <row r="514" spans="2:2" ht="14.45">
      <c r="B514"/>
    </row>
    <row r="515" spans="2:2" ht="14.45">
      <c r="B515"/>
    </row>
    <row r="516" spans="2:2" ht="14.45">
      <c r="B516"/>
    </row>
    <row r="517" spans="2:2" ht="14.45">
      <c r="B517"/>
    </row>
    <row r="518" spans="2:2" ht="14.45">
      <c r="B518"/>
    </row>
    <row r="519" spans="2:2" ht="14.45">
      <c r="B519"/>
    </row>
    <row r="520" spans="2:2" ht="14.45">
      <c r="B520"/>
    </row>
    <row r="521" spans="2:2" ht="14.45">
      <c r="B521"/>
    </row>
    <row r="522" spans="2:2" ht="14.45">
      <c r="B522"/>
    </row>
    <row r="523" spans="2:2" ht="14.45">
      <c r="B523"/>
    </row>
    <row r="524" spans="2:2" ht="14.45">
      <c r="B524"/>
    </row>
    <row r="525" spans="2:2" ht="14.45">
      <c r="B525"/>
    </row>
    <row r="526" spans="2:2" ht="14.45">
      <c r="B526"/>
    </row>
    <row r="527" spans="2:2" ht="14.45">
      <c r="B527"/>
    </row>
    <row r="528" spans="2:2" ht="14.45">
      <c r="B528"/>
    </row>
    <row r="529" spans="2:2" ht="14.45">
      <c r="B529"/>
    </row>
    <row r="530" spans="2:2" ht="14.45">
      <c r="B530"/>
    </row>
    <row r="531" spans="2:2" ht="14.45">
      <c r="B531"/>
    </row>
    <row r="532" spans="2:2" ht="14.45">
      <c r="B532"/>
    </row>
    <row r="533" spans="2:2" ht="14.45">
      <c r="B533"/>
    </row>
    <row r="534" spans="2:2" ht="14.45">
      <c r="B534"/>
    </row>
    <row r="535" spans="2:2" ht="14.45">
      <c r="B535"/>
    </row>
    <row r="536" spans="2:2" ht="14.45">
      <c r="B536"/>
    </row>
    <row r="537" spans="2:2" ht="14.45">
      <c r="B537"/>
    </row>
    <row r="538" spans="2:2" ht="14.45">
      <c r="B538"/>
    </row>
    <row r="539" spans="2:2" ht="14.45">
      <c r="B539"/>
    </row>
    <row r="540" spans="2:2" ht="14.45">
      <c r="B540"/>
    </row>
    <row r="541" spans="2:2" ht="14.45">
      <c r="B541"/>
    </row>
    <row r="542" spans="2:2" ht="14.45">
      <c r="B542"/>
    </row>
    <row r="543" spans="2:2" ht="14.45">
      <c r="B543"/>
    </row>
    <row r="544" spans="2:2" ht="14.45">
      <c r="B544"/>
    </row>
    <row r="545" spans="2:2" ht="14.45">
      <c r="B545"/>
    </row>
    <row r="546" spans="2:2" ht="14.45">
      <c r="B546"/>
    </row>
    <row r="547" spans="2:2" ht="14.45">
      <c r="B547"/>
    </row>
    <row r="548" spans="2:2" ht="14.45">
      <c r="B548"/>
    </row>
    <row r="549" spans="2:2" ht="14.45">
      <c r="B549"/>
    </row>
    <row r="550" spans="2:2" ht="14.45">
      <c r="B550"/>
    </row>
    <row r="551" spans="2:2" ht="14.45">
      <c r="B551"/>
    </row>
    <row r="552" spans="2:2" ht="14.45">
      <c r="B552"/>
    </row>
    <row r="553" spans="2:2" ht="14.45">
      <c r="B553"/>
    </row>
    <row r="554" spans="2:2" ht="14.45">
      <c r="B554"/>
    </row>
    <row r="555" spans="2:2" ht="14.45">
      <c r="B555"/>
    </row>
    <row r="556" spans="2:2" ht="14.45">
      <c r="B556"/>
    </row>
    <row r="557" spans="2:2" ht="14.45">
      <c r="B557"/>
    </row>
    <row r="558" spans="2:2" ht="14.45">
      <c r="B558"/>
    </row>
    <row r="559" spans="2:2" ht="14.45">
      <c r="B559"/>
    </row>
    <row r="560" spans="2:2" ht="14.45">
      <c r="B560"/>
    </row>
    <row r="561" spans="2:2" ht="14.45">
      <c r="B561"/>
    </row>
    <row r="562" spans="2:2" ht="14.45">
      <c r="B562"/>
    </row>
    <row r="563" spans="2:2" ht="14.45">
      <c r="B563"/>
    </row>
    <row r="564" spans="2:2" ht="14.45">
      <c r="B564"/>
    </row>
    <row r="565" spans="2:2" ht="14.45">
      <c r="B565"/>
    </row>
    <row r="566" spans="2:2" ht="14.45">
      <c r="B566"/>
    </row>
    <row r="567" spans="2:2" ht="14.45">
      <c r="B567"/>
    </row>
    <row r="568" spans="2:2" ht="14.45">
      <c r="B568"/>
    </row>
    <row r="569" spans="2:2" ht="14.45">
      <c r="B569"/>
    </row>
    <row r="570" spans="2:2" ht="14.45">
      <c r="B570"/>
    </row>
    <row r="571" spans="2:2" ht="14.45">
      <c r="B571"/>
    </row>
    <row r="572" spans="2:2" ht="14.45">
      <c r="B572"/>
    </row>
    <row r="573" spans="2:2" ht="14.45">
      <c r="B573"/>
    </row>
    <row r="574" spans="2:2" ht="14.45">
      <c r="B574"/>
    </row>
    <row r="575" spans="2:2" ht="14.45">
      <c r="B575"/>
    </row>
    <row r="576" spans="2:2" ht="14.45">
      <c r="B576"/>
    </row>
    <row r="577" spans="2:2" ht="14.45">
      <c r="B577"/>
    </row>
    <row r="578" spans="2:2" ht="14.45">
      <c r="B578"/>
    </row>
    <row r="579" spans="2:2" ht="14.45">
      <c r="B579"/>
    </row>
    <row r="580" spans="2:2" ht="14.45">
      <c r="B580"/>
    </row>
    <row r="581" spans="2:2" ht="14.45">
      <c r="B581"/>
    </row>
    <row r="582" spans="2:2" ht="14.45">
      <c r="B582"/>
    </row>
    <row r="583" spans="2:2" ht="14.45">
      <c r="B583"/>
    </row>
    <row r="584" spans="2:2" ht="14.45">
      <c r="B584"/>
    </row>
    <row r="585" spans="2:2" ht="14.45">
      <c r="B585"/>
    </row>
    <row r="586" spans="2:2" ht="14.45">
      <c r="B586"/>
    </row>
    <row r="587" spans="2:2" ht="14.45">
      <c r="B587"/>
    </row>
    <row r="588" spans="2:2" ht="14.45">
      <c r="B588"/>
    </row>
    <row r="589" spans="2:2" ht="14.45">
      <c r="B589"/>
    </row>
    <row r="590" spans="2:2" ht="14.45">
      <c r="B590"/>
    </row>
    <row r="591" spans="2:2" ht="14.45">
      <c r="B591"/>
    </row>
    <row r="592" spans="2:2" ht="14.45">
      <c r="B592"/>
    </row>
    <row r="593" spans="2:2" ht="14.45">
      <c r="B593"/>
    </row>
    <row r="594" spans="2:2" ht="14.45">
      <c r="B594"/>
    </row>
    <row r="595" spans="2:2" ht="14.45">
      <c r="B595"/>
    </row>
    <row r="596" spans="2:2" ht="14.45">
      <c r="B596"/>
    </row>
    <row r="597" spans="2:2" ht="14.45">
      <c r="B597"/>
    </row>
    <row r="598" spans="2:2" ht="14.45">
      <c r="B598"/>
    </row>
    <row r="599" spans="2:2" ht="14.45">
      <c r="B599"/>
    </row>
    <row r="600" spans="2:2" ht="14.45">
      <c r="B600"/>
    </row>
    <row r="601" spans="2:2" ht="14.45">
      <c r="B601"/>
    </row>
    <row r="602" spans="2:2" ht="14.45">
      <c r="B602"/>
    </row>
    <row r="603" spans="2:2" ht="14.45">
      <c r="B603"/>
    </row>
    <row r="604" spans="2:2" ht="14.45">
      <c r="B604"/>
    </row>
    <row r="605" spans="2:2" ht="14.45">
      <c r="B605"/>
    </row>
    <row r="606" spans="2:2" ht="14.45">
      <c r="B606"/>
    </row>
    <row r="607" spans="2:2" ht="14.45">
      <c r="B607"/>
    </row>
    <row r="608" spans="2:2" ht="14.45">
      <c r="B608"/>
    </row>
    <row r="609" spans="2:2" ht="14.45">
      <c r="B609"/>
    </row>
    <row r="610" spans="2:2" ht="14.45">
      <c r="B610"/>
    </row>
    <row r="611" spans="2:2" ht="14.45">
      <c r="B611"/>
    </row>
    <row r="612" spans="2:2" ht="14.45">
      <c r="B612"/>
    </row>
    <row r="613" spans="2:2" ht="14.45">
      <c r="B613"/>
    </row>
    <row r="614" spans="2:2" ht="14.45">
      <c r="B614"/>
    </row>
    <row r="615" spans="2:2" ht="14.45">
      <c r="B615"/>
    </row>
    <row r="616" spans="2:2" ht="14.45">
      <c r="B616"/>
    </row>
    <row r="617" spans="2:2" ht="14.45">
      <c r="B617"/>
    </row>
    <row r="618" spans="2:2" ht="14.45">
      <c r="B618"/>
    </row>
    <row r="619" spans="2:2" ht="14.45">
      <c r="B619"/>
    </row>
    <row r="620" spans="2:2" ht="14.45">
      <c r="B620"/>
    </row>
    <row r="621" spans="2:2" ht="14.45">
      <c r="B621"/>
    </row>
    <row r="622" spans="2:2" ht="14.45">
      <c r="B622"/>
    </row>
    <row r="623" spans="2:2" ht="14.45">
      <c r="B623"/>
    </row>
    <row r="624" spans="2:2" ht="14.45">
      <c r="B624"/>
    </row>
    <row r="625" spans="2:2" ht="14.45">
      <c r="B625"/>
    </row>
    <row r="626" spans="2:2" ht="14.45">
      <c r="B626"/>
    </row>
    <row r="627" spans="2:2" ht="14.45">
      <c r="B627"/>
    </row>
    <row r="628" spans="2:2" ht="14.45">
      <c r="B628"/>
    </row>
    <row r="629" spans="2:2" ht="14.45">
      <c r="B629"/>
    </row>
    <row r="630" spans="2:2" ht="14.45">
      <c r="B630"/>
    </row>
    <row r="631" spans="2:2" ht="14.45">
      <c r="B631"/>
    </row>
    <row r="632" spans="2:2" ht="14.45">
      <c r="B632"/>
    </row>
    <row r="633" spans="2:2" ht="14.45">
      <c r="B633"/>
    </row>
    <row r="634" spans="2:2" ht="14.45">
      <c r="B634"/>
    </row>
    <row r="635" spans="2:2" ht="14.45">
      <c r="B635"/>
    </row>
    <row r="636" spans="2:2" ht="14.45">
      <c r="B636"/>
    </row>
    <row r="637" spans="2:2" ht="14.45">
      <c r="B637"/>
    </row>
    <row r="638" spans="2:2" ht="14.45">
      <c r="B638"/>
    </row>
    <row r="639" spans="2:2" ht="14.45">
      <c r="B639"/>
    </row>
    <row r="640" spans="2:2" ht="14.45">
      <c r="B640"/>
    </row>
    <row r="641" spans="2:2" ht="14.45">
      <c r="B641"/>
    </row>
    <row r="642" spans="2:2" ht="14.45">
      <c r="B642"/>
    </row>
    <row r="643" spans="2:2" ht="14.45">
      <c r="B643"/>
    </row>
    <row r="644" spans="2:2" ht="14.45">
      <c r="B644"/>
    </row>
    <row r="645" spans="2:2" ht="14.45">
      <c r="B645"/>
    </row>
    <row r="646" spans="2:2" ht="14.45">
      <c r="B646"/>
    </row>
    <row r="647" spans="2:2" ht="14.45">
      <c r="B647"/>
    </row>
    <row r="648" spans="2:2" ht="14.45">
      <c r="B648"/>
    </row>
    <row r="649" spans="2:2" ht="14.45">
      <c r="B649"/>
    </row>
    <row r="650" spans="2:2" ht="14.45">
      <c r="B650"/>
    </row>
    <row r="651" spans="2:2" ht="14.45">
      <c r="B651"/>
    </row>
    <row r="652" spans="2:2" ht="14.45">
      <c r="B652"/>
    </row>
    <row r="653" spans="2:2" ht="14.45">
      <c r="B653"/>
    </row>
    <row r="654" spans="2:2" ht="14.45">
      <c r="B654"/>
    </row>
    <row r="655" spans="2:2" ht="14.45">
      <c r="B655"/>
    </row>
    <row r="656" spans="2:2" ht="14.45">
      <c r="B656"/>
    </row>
    <row r="657" spans="2:2" ht="14.45">
      <c r="B657"/>
    </row>
    <row r="658" spans="2:2" ht="14.45">
      <c r="B658"/>
    </row>
    <row r="659" spans="2:2" ht="14.45">
      <c r="B659"/>
    </row>
    <row r="660" spans="2:2" ht="14.45">
      <c r="B660"/>
    </row>
    <row r="661" spans="2:2" ht="14.45">
      <c r="B661"/>
    </row>
    <row r="662" spans="2:2" ht="14.45">
      <c r="B662"/>
    </row>
    <row r="663" spans="2:2" ht="14.45">
      <c r="B663"/>
    </row>
    <row r="664" spans="2:2" ht="14.45">
      <c r="B664"/>
    </row>
    <row r="665" spans="2:2" ht="14.45">
      <c r="B665"/>
    </row>
    <row r="666" spans="2:2" ht="14.45">
      <c r="B666"/>
    </row>
    <row r="667" spans="2:2" ht="14.45">
      <c r="B667"/>
    </row>
    <row r="668" spans="2:2" ht="14.45">
      <c r="B668"/>
    </row>
    <row r="669" spans="2:2" ht="14.45">
      <c r="B669"/>
    </row>
    <row r="670" spans="2:2" ht="14.45">
      <c r="B670"/>
    </row>
    <row r="671" spans="2:2" ht="14.45">
      <c r="B671"/>
    </row>
    <row r="672" spans="2:2" ht="14.45">
      <c r="B672"/>
    </row>
    <row r="673" spans="2:2" ht="14.45">
      <c r="B673"/>
    </row>
    <row r="674" spans="2:2" ht="14.45">
      <c r="B674"/>
    </row>
    <row r="675" spans="2:2" ht="14.45">
      <c r="B675"/>
    </row>
    <row r="676" spans="2:2" ht="14.45">
      <c r="B676"/>
    </row>
    <row r="677" spans="2:2" ht="14.45">
      <c r="B677"/>
    </row>
    <row r="678" spans="2:2" ht="14.45">
      <c r="B678"/>
    </row>
    <row r="679" spans="2:2" ht="14.45">
      <c r="B679"/>
    </row>
    <row r="680" spans="2:2" ht="14.45">
      <c r="B680"/>
    </row>
    <row r="681" spans="2:2" ht="14.45">
      <c r="B681"/>
    </row>
    <row r="682" spans="2:2" ht="14.45">
      <c r="B682"/>
    </row>
    <row r="683" spans="2:2" ht="14.45">
      <c r="B683"/>
    </row>
    <row r="684" spans="2:2" ht="14.45">
      <c r="B684"/>
    </row>
    <row r="685" spans="2:2" ht="14.45">
      <c r="B685"/>
    </row>
    <row r="686" spans="2:2" ht="14.45">
      <c r="B686"/>
    </row>
    <row r="687" spans="2:2" ht="14.45">
      <c r="B687"/>
    </row>
    <row r="688" spans="2:2" ht="14.45">
      <c r="B688"/>
    </row>
    <row r="689" spans="2:2" ht="14.45">
      <c r="B689"/>
    </row>
  </sheetData>
  <mergeCells count="3">
    <mergeCell ref="A1:H2"/>
    <mergeCell ref="I1:AB2"/>
    <mergeCell ref="I45:M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68D2-FBB0-4CE9-9AB4-0C5ACD755E1B}">
  <dimension ref="A1:AE11"/>
  <sheetViews>
    <sheetView workbookViewId="0">
      <selection activeCell="N7" sqref="N7:N8"/>
    </sheetView>
  </sheetViews>
  <sheetFormatPr defaultColWidth="10.85546875" defaultRowHeight="14.1"/>
  <cols>
    <col min="1" max="16384" width="10.85546875" style="2"/>
  </cols>
  <sheetData>
    <row r="1" spans="1:31">
      <c r="A1" s="12" t="s">
        <v>42</v>
      </c>
      <c r="B1" s="12" t="s">
        <v>43</v>
      </c>
      <c r="C1" s="12" t="s">
        <v>44</v>
      </c>
      <c r="D1" s="12" t="s">
        <v>45</v>
      </c>
      <c r="E1" s="12" t="s">
        <v>46</v>
      </c>
      <c r="F1" s="12" t="s">
        <v>47</v>
      </c>
      <c r="G1" s="12" t="s">
        <v>48</v>
      </c>
      <c r="H1" s="12" t="s">
        <v>49</v>
      </c>
      <c r="I1" s="12" t="s">
        <v>50</v>
      </c>
      <c r="J1" s="12" t="s">
        <v>51</v>
      </c>
      <c r="K1" s="12" t="s">
        <v>52</v>
      </c>
      <c r="L1" s="12" t="s">
        <v>53</v>
      </c>
      <c r="M1" s="12" t="s">
        <v>27</v>
      </c>
      <c r="N1" s="13" t="s">
        <v>54</v>
      </c>
      <c r="O1" s="13" t="s">
        <v>55</v>
      </c>
      <c r="P1" s="13" t="s">
        <v>56</v>
      </c>
      <c r="Q1" s="14" t="s">
        <v>57</v>
      </c>
      <c r="R1" s="14" t="s">
        <v>58</v>
      </c>
      <c r="S1" s="14" t="s">
        <v>59</v>
      </c>
      <c r="T1" s="15" t="s">
        <v>60</v>
      </c>
      <c r="U1" s="15" t="s">
        <v>61</v>
      </c>
      <c r="V1" s="12" t="s">
        <v>62</v>
      </c>
      <c r="W1" s="15" t="s">
        <v>63</v>
      </c>
      <c r="X1" s="15" t="s">
        <v>64</v>
      </c>
      <c r="Y1" s="12" t="s">
        <v>31</v>
      </c>
      <c r="Z1" s="12" t="s">
        <v>65</v>
      </c>
      <c r="AA1" s="12" t="s">
        <v>32</v>
      </c>
      <c r="AB1" s="12" t="s">
        <v>66</v>
      </c>
      <c r="AC1" s="12" t="s">
        <v>67</v>
      </c>
      <c r="AD1" s="12" t="s">
        <v>28</v>
      </c>
      <c r="AE1" s="16" t="s">
        <v>68</v>
      </c>
    </row>
    <row r="2" spans="1:31">
      <c r="A2" s="2">
        <v>2025</v>
      </c>
      <c r="B2" s="2" t="s">
        <v>69</v>
      </c>
      <c r="C2" s="2" t="s">
        <v>70</v>
      </c>
      <c r="D2" s="2" t="s">
        <v>71</v>
      </c>
      <c r="E2" s="2">
        <v>49</v>
      </c>
      <c r="F2" s="2" t="s">
        <v>24</v>
      </c>
      <c r="G2" s="2" t="s">
        <v>72</v>
      </c>
      <c r="H2" s="2" t="s">
        <v>73</v>
      </c>
      <c r="I2" s="2" t="s">
        <v>73</v>
      </c>
      <c r="J2" s="2" t="s">
        <v>74</v>
      </c>
      <c r="K2" s="2" t="s">
        <v>75</v>
      </c>
      <c r="L2" s="2" t="s">
        <v>76</v>
      </c>
      <c r="M2" s="2">
        <v>8.3333333333333329E-2</v>
      </c>
      <c r="N2" s="27">
        <v>45993</v>
      </c>
      <c r="O2" s="27">
        <v>45994</v>
      </c>
      <c r="P2" s="27">
        <v>46021</v>
      </c>
      <c r="Q2" s="2">
        <v>25000</v>
      </c>
      <c r="R2" s="2">
        <v>58118</v>
      </c>
      <c r="S2" s="2">
        <v>27500</v>
      </c>
      <c r="T2" s="2">
        <v>4.96</v>
      </c>
      <c r="U2" s="2">
        <v>4.4933639999999997</v>
      </c>
      <c r="W2" s="2">
        <v>99.614222222222224</v>
      </c>
      <c r="X2" s="2">
        <v>99.650516133333326</v>
      </c>
      <c r="Y2" s="2" t="s">
        <v>35</v>
      </c>
      <c r="AB2" s="2" t="s">
        <v>77</v>
      </c>
      <c r="AD2" s="2">
        <v>8.3333333333333301E-2</v>
      </c>
      <c r="AE2" s="2">
        <v>4.5091226562116712E-2</v>
      </c>
    </row>
    <row r="3" spans="1:31">
      <c r="A3" s="2">
        <v>2025</v>
      </c>
      <c r="B3" s="2" t="s">
        <v>69</v>
      </c>
      <c r="C3" s="2" t="s">
        <v>70</v>
      </c>
      <c r="D3" s="2" t="s">
        <v>78</v>
      </c>
      <c r="E3" s="2">
        <v>42</v>
      </c>
      <c r="F3" s="2" t="s">
        <v>24</v>
      </c>
      <c r="G3" s="2" t="s">
        <v>79</v>
      </c>
      <c r="H3" s="2" t="s">
        <v>80</v>
      </c>
      <c r="I3" s="2" t="s">
        <v>80</v>
      </c>
      <c r="J3" s="2" t="s">
        <v>74</v>
      </c>
      <c r="K3" s="2" t="s">
        <v>81</v>
      </c>
      <c r="L3" s="2" t="s">
        <v>76</v>
      </c>
      <c r="M3" s="2">
        <v>0.25</v>
      </c>
      <c r="N3" s="27">
        <v>45944</v>
      </c>
      <c r="O3" s="27">
        <v>45945</v>
      </c>
      <c r="P3" s="27">
        <v>46021</v>
      </c>
      <c r="Q3" s="2">
        <v>100000</v>
      </c>
      <c r="R3" s="2">
        <v>61660</v>
      </c>
      <c r="S3" s="2">
        <v>56660</v>
      </c>
      <c r="T3" s="2">
        <v>5.75</v>
      </c>
      <c r="U3" s="2">
        <v>5.2093162689728203</v>
      </c>
      <c r="W3" s="2">
        <v>98.770138888888894</v>
      </c>
      <c r="X3" s="2">
        <v>98.885785131358588</v>
      </c>
      <c r="Y3" s="2" t="s">
        <v>35</v>
      </c>
      <c r="AB3" s="2" t="s">
        <v>77</v>
      </c>
      <c r="AD3" s="2">
        <v>0.25</v>
      </c>
      <c r="AE3" s="2">
        <v>5.2680132559526451E-2</v>
      </c>
    </row>
    <row r="4" spans="1:31">
      <c r="A4" s="2">
        <v>2025</v>
      </c>
      <c r="B4" s="2" t="s">
        <v>69</v>
      </c>
      <c r="C4" s="2" t="s">
        <v>82</v>
      </c>
      <c r="D4" s="2" t="s">
        <v>83</v>
      </c>
      <c r="E4" s="2">
        <v>30</v>
      </c>
      <c r="F4" s="2" t="s">
        <v>24</v>
      </c>
      <c r="G4" s="2" t="s">
        <v>84</v>
      </c>
      <c r="H4" s="2" t="s">
        <v>85</v>
      </c>
      <c r="I4" s="2" t="s">
        <v>85</v>
      </c>
      <c r="J4" s="2" t="s">
        <v>74</v>
      </c>
      <c r="K4" s="2" t="s">
        <v>81</v>
      </c>
      <c r="L4" s="2" t="s">
        <v>76</v>
      </c>
      <c r="M4" s="2">
        <v>0.41666666666666669</v>
      </c>
      <c r="N4" s="27">
        <v>45860</v>
      </c>
      <c r="O4" s="27">
        <v>45861</v>
      </c>
      <c r="P4" s="27">
        <v>45998</v>
      </c>
      <c r="Q4" s="2">
        <v>25000</v>
      </c>
      <c r="R4" s="2">
        <v>34571</v>
      </c>
      <c r="S4" s="2">
        <v>32000</v>
      </c>
      <c r="T4" s="2">
        <v>6.4</v>
      </c>
      <c r="U4" s="2">
        <v>6.0385296875000005</v>
      </c>
      <c r="W4" s="2">
        <v>97.546666666666667</v>
      </c>
      <c r="X4" s="2">
        <v>97.685230286458335</v>
      </c>
      <c r="Y4" s="2" t="s">
        <v>35</v>
      </c>
      <c r="AB4" s="2" t="s">
        <v>77</v>
      </c>
      <c r="AD4" s="2">
        <v>0.5</v>
      </c>
      <c r="AE4" s="2">
        <v>6.181619954001475E-2</v>
      </c>
    </row>
    <row r="5" spans="1:31">
      <c r="A5" s="2">
        <v>2026</v>
      </c>
      <c r="B5" s="2">
        <v>21</v>
      </c>
      <c r="C5" s="2" t="s">
        <v>86</v>
      </c>
      <c r="D5" s="2" t="s">
        <v>87</v>
      </c>
      <c r="E5" s="2" t="s">
        <v>88</v>
      </c>
      <c r="F5" s="2" t="s">
        <v>24</v>
      </c>
      <c r="G5" s="2" t="s">
        <v>89</v>
      </c>
      <c r="H5" s="2" t="s">
        <v>90</v>
      </c>
      <c r="I5" s="2" t="s">
        <v>90</v>
      </c>
      <c r="J5" s="2" t="s">
        <v>74</v>
      </c>
      <c r="K5" s="2" t="s">
        <v>75</v>
      </c>
      <c r="L5" s="2" t="s">
        <v>76</v>
      </c>
      <c r="M5" s="2">
        <v>1</v>
      </c>
      <c r="N5" s="27">
        <v>46161</v>
      </c>
      <c r="O5" s="27">
        <v>46162</v>
      </c>
      <c r="P5" s="27">
        <v>46525</v>
      </c>
      <c r="Q5" s="2">
        <v>30000</v>
      </c>
      <c r="R5" s="2">
        <v>41700</v>
      </c>
      <c r="S5" s="2">
        <v>3000</v>
      </c>
      <c r="T5" s="2">
        <v>3.6</v>
      </c>
      <c r="U5" s="2">
        <v>3.6</v>
      </c>
      <c r="W5" s="2">
        <v>96.36</v>
      </c>
      <c r="X5" s="2">
        <v>96.36</v>
      </c>
      <c r="Y5" s="2" t="s">
        <v>35</v>
      </c>
      <c r="AB5" s="2" t="s">
        <v>77</v>
      </c>
      <c r="AC5" s="2" t="s">
        <v>91</v>
      </c>
      <c r="AD5" s="2">
        <v>1</v>
      </c>
      <c r="AE5" s="2">
        <v>3.7359900373599007E-2</v>
      </c>
    </row>
    <row r="6" spans="1:31">
      <c r="A6" s="2">
        <v>2024</v>
      </c>
      <c r="B6" s="2" t="s">
        <v>92</v>
      </c>
      <c r="C6" s="2" t="s">
        <v>93</v>
      </c>
      <c r="D6" s="2" t="s">
        <v>94</v>
      </c>
      <c r="E6" s="2">
        <v>9</v>
      </c>
      <c r="F6" s="2" t="s">
        <v>24</v>
      </c>
      <c r="G6" s="2" t="s">
        <v>95</v>
      </c>
      <c r="H6" s="2" t="s">
        <v>96</v>
      </c>
      <c r="I6" s="2" t="s">
        <v>96</v>
      </c>
      <c r="J6" s="2" t="s">
        <v>97</v>
      </c>
      <c r="K6" s="2" t="s">
        <v>81</v>
      </c>
      <c r="L6" s="2" t="s">
        <v>76</v>
      </c>
      <c r="M6" s="2">
        <v>3</v>
      </c>
      <c r="N6" s="27">
        <v>45351</v>
      </c>
      <c r="O6" s="27">
        <v>45351</v>
      </c>
      <c r="P6" s="27">
        <v>46061</v>
      </c>
      <c r="Q6" s="2">
        <v>18059.816666666666</v>
      </c>
      <c r="R6" s="2">
        <v>2153.4499999999998</v>
      </c>
      <c r="S6" s="2">
        <v>2153.4499999999998</v>
      </c>
      <c r="T6" s="2">
        <v>7.0999990916462998</v>
      </c>
      <c r="U6" s="2">
        <v>7.0999990916462998</v>
      </c>
      <c r="V6" s="2">
        <v>5.3</v>
      </c>
      <c r="W6" s="2">
        <v>96.827500000000001</v>
      </c>
      <c r="X6" s="2">
        <v>96.827500000000001</v>
      </c>
      <c r="Y6" s="2" t="s">
        <v>35</v>
      </c>
      <c r="AB6" s="2" t="s">
        <v>77</v>
      </c>
      <c r="AC6" s="2" t="s">
        <v>98</v>
      </c>
      <c r="AD6" s="2">
        <v>2</v>
      </c>
      <c r="AE6" s="2">
        <v>7.0999990916463002E-2</v>
      </c>
    </row>
    <row r="7" spans="1:31">
      <c r="A7" s="2">
        <v>2026</v>
      </c>
      <c r="B7" s="2">
        <v>22</v>
      </c>
      <c r="C7" s="2" t="s">
        <v>86</v>
      </c>
      <c r="D7" s="2" t="s">
        <v>87</v>
      </c>
      <c r="E7" s="2" t="s">
        <v>99</v>
      </c>
      <c r="F7" s="2" t="s">
        <v>24</v>
      </c>
      <c r="G7" s="2" t="s">
        <v>100</v>
      </c>
      <c r="H7" s="2" t="s">
        <v>101</v>
      </c>
      <c r="I7" s="2" t="s">
        <v>101</v>
      </c>
      <c r="J7" s="2" t="s">
        <v>97</v>
      </c>
      <c r="K7" s="2" t="s">
        <v>75</v>
      </c>
      <c r="L7" s="2" t="s">
        <v>76</v>
      </c>
      <c r="M7" s="2">
        <v>3</v>
      </c>
      <c r="N7" s="27">
        <v>46168</v>
      </c>
      <c r="O7" s="27">
        <v>46171</v>
      </c>
      <c r="P7" s="27">
        <v>47267</v>
      </c>
      <c r="Q7" s="2">
        <v>40000</v>
      </c>
      <c r="R7" s="2">
        <v>38550</v>
      </c>
      <c r="S7" s="2">
        <v>20878.98</v>
      </c>
      <c r="T7" s="2">
        <v>6.6578880162294602</v>
      </c>
      <c r="U7" s="2">
        <v>6.4374391419854735</v>
      </c>
      <c r="V7" s="2">
        <v>5.2</v>
      </c>
      <c r="W7" s="2">
        <v>96.15</v>
      </c>
      <c r="X7" s="2">
        <v>96.718897522771698</v>
      </c>
      <c r="Y7" s="2" t="s">
        <v>35</v>
      </c>
      <c r="AB7" s="2" t="s">
        <v>77</v>
      </c>
      <c r="AC7" s="2" t="s">
        <v>91</v>
      </c>
      <c r="AD7" s="2">
        <v>3</v>
      </c>
      <c r="AE7" s="2">
        <v>6.4374391419854737E-2</v>
      </c>
    </row>
    <row r="8" spans="1:31">
      <c r="A8" s="2">
        <v>2026</v>
      </c>
      <c r="B8" s="2">
        <v>22</v>
      </c>
      <c r="C8" s="2" t="s">
        <v>86</v>
      </c>
      <c r="D8" s="2" t="s">
        <v>87</v>
      </c>
      <c r="E8" s="2" t="s">
        <v>102</v>
      </c>
      <c r="F8" s="2" t="s">
        <v>24</v>
      </c>
      <c r="G8" s="2" t="s">
        <v>103</v>
      </c>
      <c r="H8" s="2" t="s">
        <v>104</v>
      </c>
      <c r="I8" s="2" t="s">
        <v>104</v>
      </c>
      <c r="J8" s="2" t="s">
        <v>97</v>
      </c>
      <c r="K8" s="2" t="s">
        <v>75</v>
      </c>
      <c r="L8" s="2" t="s">
        <v>76</v>
      </c>
      <c r="M8" s="2">
        <v>5</v>
      </c>
      <c r="N8" s="27">
        <v>46168</v>
      </c>
      <c r="O8" s="27">
        <v>46171</v>
      </c>
      <c r="P8" s="27">
        <v>47997</v>
      </c>
      <c r="Q8" s="2">
        <v>30000</v>
      </c>
      <c r="R8" s="2">
        <v>89121.02</v>
      </c>
      <c r="S8" s="2">
        <v>89121.02</v>
      </c>
      <c r="T8" s="2">
        <v>7.1647736878204356</v>
      </c>
      <c r="U8" s="2">
        <v>7.1593407249924539</v>
      </c>
      <c r="V8" s="2">
        <v>5.45</v>
      </c>
      <c r="W8" s="2">
        <v>93</v>
      </c>
      <c r="X8" s="2">
        <v>93.021165096629275</v>
      </c>
      <c r="Y8" s="2" t="s">
        <v>35</v>
      </c>
      <c r="AB8" s="2" t="s">
        <v>77</v>
      </c>
      <c r="AC8" s="2" t="s">
        <v>91</v>
      </c>
      <c r="AD8" s="2">
        <v>5</v>
      </c>
      <c r="AE8" s="2">
        <v>7.1593407249924537E-2</v>
      </c>
    </row>
    <row r="9" spans="1:31">
      <c r="A9" s="2">
        <v>2026</v>
      </c>
      <c r="B9" s="2" t="s">
        <v>92</v>
      </c>
      <c r="C9" s="2" t="s">
        <v>93</v>
      </c>
      <c r="D9" s="2" t="s">
        <v>105</v>
      </c>
      <c r="E9" s="2">
        <v>10</v>
      </c>
      <c r="F9" s="2" t="s">
        <v>24</v>
      </c>
      <c r="G9" s="2" t="s">
        <v>106</v>
      </c>
      <c r="H9" s="2" t="s">
        <v>107</v>
      </c>
      <c r="I9" s="2" t="s">
        <v>107</v>
      </c>
      <c r="J9" s="2" t="s">
        <v>97</v>
      </c>
      <c r="K9" s="2" t="s">
        <v>75</v>
      </c>
      <c r="L9" s="2" t="s">
        <v>76</v>
      </c>
      <c r="M9" s="2">
        <v>7</v>
      </c>
      <c r="N9" s="27">
        <v>46084</v>
      </c>
      <c r="O9" s="27">
        <v>46085</v>
      </c>
      <c r="P9" s="27">
        <v>48642</v>
      </c>
      <c r="Q9" s="2">
        <v>15000</v>
      </c>
      <c r="R9" s="2">
        <v>200</v>
      </c>
      <c r="S9" s="2">
        <v>200</v>
      </c>
      <c r="T9" s="2">
        <v>7.3032781977539027</v>
      </c>
      <c r="U9" s="2">
        <v>7.3032781977539027</v>
      </c>
      <c r="V9" s="2">
        <v>5.8500000000000005</v>
      </c>
      <c r="W9" s="2">
        <v>92.25</v>
      </c>
      <c r="X9" s="2">
        <v>92.25</v>
      </c>
      <c r="Y9" s="2" t="s">
        <v>35</v>
      </c>
      <c r="AB9" s="2" t="s">
        <v>77</v>
      </c>
      <c r="AD9" s="2">
        <v>7</v>
      </c>
      <c r="AE9" s="2">
        <v>7.3032781977539027E-2</v>
      </c>
    </row>
    <row r="10" spans="1:31">
      <c r="A10" s="2">
        <v>2025</v>
      </c>
      <c r="B10" s="2" t="s">
        <v>92</v>
      </c>
      <c r="C10" s="2" t="s">
        <v>93</v>
      </c>
      <c r="D10" s="2" t="s">
        <v>94</v>
      </c>
      <c r="E10" s="2">
        <v>7</v>
      </c>
      <c r="F10" s="2" t="s">
        <v>24</v>
      </c>
      <c r="G10" s="2" t="s">
        <v>108</v>
      </c>
      <c r="H10" s="2" t="s">
        <v>109</v>
      </c>
      <c r="I10" s="2" t="s">
        <v>109</v>
      </c>
      <c r="J10" s="2" t="s">
        <v>97</v>
      </c>
      <c r="K10" s="2" t="s">
        <v>75</v>
      </c>
      <c r="L10" s="2" t="s">
        <v>76</v>
      </c>
      <c r="M10" s="2">
        <v>10</v>
      </c>
      <c r="N10" s="27">
        <v>45699</v>
      </c>
      <c r="O10" s="27">
        <v>45700</v>
      </c>
      <c r="P10" s="27">
        <v>49352</v>
      </c>
      <c r="Q10" s="2">
        <v>10000</v>
      </c>
      <c r="R10" s="2">
        <v>11800</v>
      </c>
      <c r="S10" s="2">
        <v>11800</v>
      </c>
      <c r="T10" s="2">
        <v>7.4107417293795388</v>
      </c>
      <c r="U10" s="2">
        <v>7.4107417293795388</v>
      </c>
      <c r="V10" s="2">
        <v>6.25</v>
      </c>
      <c r="W10" s="2">
        <v>92</v>
      </c>
      <c r="X10" s="2">
        <v>92</v>
      </c>
      <c r="Y10" s="2" t="s">
        <v>35</v>
      </c>
      <c r="AB10" s="2" t="s">
        <v>77</v>
      </c>
      <c r="AD10" s="2">
        <v>10</v>
      </c>
      <c r="AE10" s="2">
        <v>7.4107417293795386E-2</v>
      </c>
    </row>
    <row r="11" spans="1:31">
      <c r="A11" s="2">
        <v>2025</v>
      </c>
      <c r="B11" s="2" t="s">
        <v>69</v>
      </c>
      <c r="C11" s="2" t="s">
        <v>70</v>
      </c>
      <c r="D11" s="2" t="s">
        <v>78</v>
      </c>
      <c r="E11" s="2">
        <v>42</v>
      </c>
      <c r="F11" s="2" t="s">
        <v>24</v>
      </c>
      <c r="G11" s="2" t="s">
        <v>110</v>
      </c>
      <c r="H11" s="2" t="s">
        <v>111</v>
      </c>
      <c r="I11" s="2" t="s">
        <v>111</v>
      </c>
      <c r="J11" s="2" t="s">
        <v>97</v>
      </c>
      <c r="K11" s="2" t="s">
        <v>75</v>
      </c>
      <c r="L11" s="2" t="s">
        <v>76</v>
      </c>
      <c r="M11" s="2">
        <v>15</v>
      </c>
      <c r="N11" s="27">
        <v>45944</v>
      </c>
      <c r="O11" s="27">
        <v>45945</v>
      </c>
      <c r="P11" s="27">
        <v>51424</v>
      </c>
      <c r="Q11" s="2">
        <v>35000</v>
      </c>
      <c r="R11" s="2">
        <v>40423.9</v>
      </c>
      <c r="S11" s="2">
        <v>39673.9</v>
      </c>
      <c r="T11" s="2">
        <v>7.1359121438176425</v>
      </c>
      <c r="U11" s="2">
        <v>7.1359121438176425</v>
      </c>
      <c r="V11" s="2">
        <v>6.25</v>
      </c>
      <c r="W11" s="2">
        <v>92</v>
      </c>
      <c r="X11" s="2">
        <v>92</v>
      </c>
      <c r="Y11" s="2" t="s">
        <v>35</v>
      </c>
      <c r="AB11" s="2" t="s">
        <v>77</v>
      </c>
      <c r="AD11" s="2">
        <v>15</v>
      </c>
      <c r="AE11" s="2">
        <v>7.1359121438176423E-2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4d6e2-bfde-435d-9267-119d052f7afe">
      <Terms xmlns="http://schemas.microsoft.com/office/infopath/2007/PartnerControls"/>
    </lcf76f155ced4ddcb4097134ff3c332f>
    <TaxCatchAll xmlns="b8124a92-4e5c-494a-ab83-331d2375e9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C81CD-2B6D-485A-9FE4-3C8AB08B9160}"/>
</file>

<file path=customXml/itemProps2.xml><?xml version="1.0" encoding="utf-8"?>
<ds:datastoreItem xmlns:ds="http://schemas.openxmlformats.org/officeDocument/2006/customXml" ds:itemID="{5E2D5D47-AE56-48F1-91A4-9705DCFE8748}"/>
</file>

<file path=customXml/itemProps3.xml><?xml version="1.0" encoding="utf-8"?>
<ds:datastoreItem xmlns:ds="http://schemas.openxmlformats.org/officeDocument/2006/customXml" ds:itemID="{20407C76-1A21-4200-8E4B-51E4913781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Hammed KONATE</dc:creator>
  <cp:keywords/>
  <dc:description/>
  <cp:lastModifiedBy>Alain Franck  Koudregma YAMEOGO</cp:lastModifiedBy>
  <cp:revision/>
  <dcterms:created xsi:type="dcterms:W3CDTF">2018-08-10T11:59:25Z</dcterms:created>
  <dcterms:modified xsi:type="dcterms:W3CDTF">2026-06-01T09:57:31Z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0x010100DAC91D37D78E5F468418C8EF8C23CF9A</vt:lpwstr>
  </property>
</Properties>
</file>